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or\Desktop\Tervek\JSP97\2017\Szentendre Belváros\3. variáció\Kiviteli tervek PDF\Költségvetések\"/>
    </mc:Choice>
  </mc:AlternateContent>
  <bookViews>
    <workbookView xWindow="-120" yWindow="-120" windowWidth="29040" windowHeight="17640"/>
  </bookViews>
  <sheets>
    <sheet name="Záradék" sheetId="8" r:id="rId1"/>
    <sheet name="Összesítő" sheetId="7" r:id="rId2"/>
    <sheet name="1-0-0" sheetId="6" r:id="rId3"/>
    <sheet name="2-0-0" sheetId="9" r:id="rId4"/>
    <sheet name="2-1-0" sheetId="10" r:id="rId5"/>
    <sheet name="2-1-1" sheetId="11" r:id="rId6"/>
    <sheet name="Átemelő" sheetId="12" r:id="rId7"/>
    <sheet name="Út alatti átvezetés bélelése" sheetId="14" r:id="rId8"/>
    <sheet name="Záportározó elhelyezése" sheetId="15" r:id="rId9"/>
    <sheet name="Útcsatlakozás" sheetId="16" r:id="rId10"/>
    <sheet name="Tervek készítése" sheetId="17" r:id="rId11"/>
    <sheet name="Vákuumos talajvíz süllyesztés" sheetId="18" r:id="rId12"/>
    <sheet name="Átemelő kapcsolóház" sheetId="20" r:id="rId13"/>
    <sheet name="Aggregátor gépalap" sheetId="21" r:id="rId1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9" l="1"/>
  <c r="H8" i="9"/>
  <c r="I6" i="9"/>
  <c r="H6" i="9"/>
  <c r="I8" i="6"/>
  <c r="H8" i="6"/>
  <c r="I6" i="6"/>
  <c r="H6" i="6"/>
  <c r="I70" i="9" l="1"/>
  <c r="H70" i="9"/>
  <c r="I68" i="9"/>
  <c r="H68" i="9"/>
  <c r="I66" i="9"/>
  <c r="H66" i="9"/>
  <c r="I4" i="9"/>
  <c r="H4" i="9"/>
  <c r="I4" i="6"/>
  <c r="H4" i="6"/>
  <c r="I124" i="20"/>
  <c r="H124" i="20"/>
  <c r="I122" i="20"/>
  <c r="H122" i="20"/>
  <c r="I119" i="20"/>
  <c r="H119" i="20"/>
  <c r="I117" i="20"/>
  <c r="H117" i="20"/>
  <c r="I115" i="20"/>
  <c r="H115" i="20"/>
  <c r="I113" i="20"/>
  <c r="H113" i="20"/>
  <c r="I109" i="20"/>
  <c r="H109" i="20"/>
  <c r="I107" i="20"/>
  <c r="H107" i="20"/>
  <c r="I105" i="20"/>
  <c r="H105" i="20"/>
  <c r="I103" i="20"/>
  <c r="H103" i="20"/>
  <c r="I101" i="20"/>
  <c r="H101" i="20"/>
  <c r="I99" i="20"/>
  <c r="H99" i="20"/>
  <c r="I97" i="20"/>
  <c r="H97" i="20"/>
  <c r="I95" i="20"/>
  <c r="H95" i="20"/>
  <c r="I92" i="20"/>
  <c r="H92" i="20"/>
  <c r="I89" i="20"/>
  <c r="H89" i="20"/>
  <c r="I86" i="20"/>
  <c r="H86" i="20"/>
  <c r="I83" i="20"/>
  <c r="H83" i="20"/>
  <c r="I81" i="20"/>
  <c r="H81" i="20"/>
  <c r="I79" i="20"/>
  <c r="H79" i="20"/>
  <c r="I77" i="20"/>
  <c r="H77" i="20"/>
  <c r="I74" i="20"/>
  <c r="H74" i="20"/>
  <c r="I72" i="20"/>
  <c r="H72" i="20"/>
  <c r="I70" i="20"/>
  <c r="H70" i="20"/>
  <c r="I68" i="20"/>
  <c r="H68" i="20"/>
  <c r="I66" i="20"/>
  <c r="H66" i="20"/>
  <c r="I64" i="20"/>
  <c r="H64" i="20"/>
  <c r="I62" i="20"/>
  <c r="H62" i="20"/>
  <c r="I60" i="20"/>
  <c r="H60" i="20"/>
  <c r="I57" i="20"/>
  <c r="H57" i="20"/>
  <c r="I54" i="20"/>
  <c r="H54" i="20"/>
  <c r="I51" i="20"/>
  <c r="H51" i="20"/>
  <c r="I48" i="20"/>
  <c r="H48" i="20"/>
  <c r="I45" i="20"/>
  <c r="H45" i="20"/>
  <c r="I42" i="20"/>
  <c r="H42" i="20"/>
  <c r="I39" i="20"/>
  <c r="H39" i="20"/>
  <c r="I37" i="20"/>
  <c r="H37" i="20"/>
  <c r="I35" i="20"/>
  <c r="H35" i="20"/>
  <c r="I33" i="20"/>
  <c r="H33" i="20"/>
  <c r="I31" i="20"/>
  <c r="H31" i="20"/>
  <c r="I29" i="20"/>
  <c r="H29" i="20"/>
  <c r="I27" i="20"/>
  <c r="H27" i="20"/>
  <c r="I25" i="20"/>
  <c r="H25" i="20"/>
  <c r="I23" i="20"/>
  <c r="H23" i="20"/>
  <c r="I21" i="20"/>
  <c r="H21" i="20"/>
  <c r="I19" i="20"/>
  <c r="H19" i="20"/>
  <c r="I17" i="20"/>
  <c r="H17" i="20"/>
  <c r="I15" i="20"/>
  <c r="H15" i="20"/>
  <c r="I13" i="20"/>
  <c r="H13" i="20"/>
  <c r="I10" i="20"/>
  <c r="H10" i="20"/>
  <c r="I8" i="20"/>
  <c r="H8" i="20"/>
  <c r="I6" i="20"/>
  <c r="H6" i="20"/>
  <c r="I4" i="20"/>
  <c r="H4" i="20"/>
  <c r="I2" i="20"/>
  <c r="H2" i="20"/>
  <c r="I30" i="21" l="1"/>
  <c r="H30" i="21"/>
  <c r="I28" i="21"/>
  <c r="H28" i="21"/>
  <c r="I25" i="21"/>
  <c r="H25" i="21"/>
  <c r="I22" i="21"/>
  <c r="H22" i="21"/>
  <c r="I20" i="21"/>
  <c r="H20" i="21"/>
  <c r="I18" i="21"/>
  <c r="H18" i="21"/>
  <c r="I16" i="21"/>
  <c r="H16" i="21"/>
  <c r="I14" i="21"/>
  <c r="H14" i="21"/>
  <c r="I12" i="21"/>
  <c r="H12" i="21"/>
  <c r="I10" i="21"/>
  <c r="H10" i="21"/>
  <c r="I8" i="21"/>
  <c r="H8" i="21"/>
  <c r="I6" i="21"/>
  <c r="H6" i="21"/>
  <c r="I4" i="21"/>
  <c r="H4" i="21"/>
  <c r="I2" i="21"/>
  <c r="H2" i="21"/>
  <c r="I32" i="21" l="1"/>
  <c r="C14" i="7" s="1"/>
  <c r="H32" i="21"/>
  <c r="B14" i="7" s="1"/>
  <c r="I111" i="20"/>
  <c r="I126" i="20" s="1"/>
  <c r="C13" i="7" s="1"/>
  <c r="H111" i="20"/>
  <c r="H126" i="20" s="1"/>
  <c r="B13" i="7" s="1"/>
  <c r="H6" i="16" l="1"/>
  <c r="I6" i="16"/>
  <c r="I4" i="18" l="1"/>
  <c r="H4" i="18"/>
  <c r="I2" i="18"/>
  <c r="I5" i="18" s="1"/>
  <c r="C11" i="7" s="1"/>
  <c r="H2" i="18"/>
  <c r="H5" i="18" s="1"/>
  <c r="B11" i="7" s="1"/>
  <c r="I3" i="17"/>
  <c r="H3" i="17"/>
  <c r="I2" i="17"/>
  <c r="H2" i="17"/>
  <c r="I3" i="16"/>
  <c r="H3" i="16"/>
  <c r="I2" i="16"/>
  <c r="H2" i="16"/>
  <c r="I5" i="16"/>
  <c r="H5" i="16"/>
  <c r="I4" i="16"/>
  <c r="H4" i="16"/>
  <c r="I4" i="15"/>
  <c r="I3" i="15"/>
  <c r="H3" i="15"/>
  <c r="I2" i="15"/>
  <c r="H2" i="15"/>
  <c r="I2" i="14"/>
  <c r="I3" i="14" s="1"/>
  <c r="C7" i="7" s="1"/>
  <c r="H2" i="14"/>
  <c r="H3" i="14" s="1"/>
  <c r="B7" i="7" s="1"/>
  <c r="H4" i="17" l="1"/>
  <c r="B10" i="7" s="1"/>
  <c r="H7" i="16"/>
  <c r="I7" i="16"/>
  <c r="H5" i="15"/>
  <c r="B8" i="7" s="1"/>
  <c r="I5" i="15"/>
  <c r="C8" i="7" s="1"/>
  <c r="I4" i="17"/>
  <c r="C10" i="7" s="1"/>
  <c r="B9" i="7"/>
  <c r="C9" i="7"/>
  <c r="H3" i="12" l="1"/>
  <c r="I3" i="12"/>
  <c r="H4" i="12"/>
  <c r="I4" i="12"/>
  <c r="H5" i="12"/>
  <c r="I5" i="12"/>
  <c r="H6" i="12"/>
  <c r="I6" i="12"/>
  <c r="H7" i="12"/>
  <c r="I7" i="12"/>
  <c r="I2" i="12"/>
  <c r="H2" i="12"/>
  <c r="I8" i="12" l="1"/>
  <c r="C6" i="7" s="1"/>
  <c r="H8" i="12"/>
  <c r="B6" i="7" s="1"/>
  <c r="I46" i="11"/>
  <c r="H46" i="11"/>
  <c r="I44" i="11"/>
  <c r="H44" i="11"/>
  <c r="I42" i="11"/>
  <c r="H42" i="11"/>
  <c r="I40" i="11"/>
  <c r="H40" i="11"/>
  <c r="I38" i="11"/>
  <c r="H38" i="11"/>
  <c r="I36" i="11"/>
  <c r="H36" i="11"/>
  <c r="I34" i="11"/>
  <c r="H34" i="11"/>
  <c r="I32" i="11"/>
  <c r="H32" i="11"/>
  <c r="I30" i="11"/>
  <c r="H30" i="11"/>
  <c r="I28" i="11"/>
  <c r="H28" i="11"/>
  <c r="I26" i="11"/>
  <c r="H26" i="11"/>
  <c r="I24" i="11"/>
  <c r="H24" i="11"/>
  <c r="I22" i="11"/>
  <c r="H22" i="11"/>
  <c r="I20" i="11"/>
  <c r="H20" i="11"/>
  <c r="I18" i="11"/>
  <c r="H18" i="11"/>
  <c r="I16" i="11"/>
  <c r="H16" i="11"/>
  <c r="I14" i="11"/>
  <c r="H14" i="11"/>
  <c r="I12" i="11"/>
  <c r="H12" i="11"/>
  <c r="I10" i="11"/>
  <c r="H10" i="11"/>
  <c r="I8" i="11"/>
  <c r="H8" i="11"/>
  <c r="I6" i="11"/>
  <c r="H6" i="11"/>
  <c r="I4" i="11"/>
  <c r="H4" i="11"/>
  <c r="I2" i="11"/>
  <c r="H2" i="11"/>
  <c r="I48" i="11" l="1"/>
  <c r="C5" i="7" s="1"/>
  <c r="H48" i="11"/>
  <c r="B5" i="7" s="1"/>
  <c r="I62" i="10" l="1"/>
  <c r="H62" i="10"/>
  <c r="I60" i="10"/>
  <c r="H60" i="10"/>
  <c r="I58" i="10"/>
  <c r="H58" i="10"/>
  <c r="I56" i="10"/>
  <c r="H56" i="10"/>
  <c r="I54" i="10"/>
  <c r="H54" i="10"/>
  <c r="I52" i="10"/>
  <c r="H52" i="10"/>
  <c r="I50" i="10"/>
  <c r="H50" i="10"/>
  <c r="I48" i="10"/>
  <c r="H48" i="10"/>
  <c r="I46" i="10"/>
  <c r="H46" i="10"/>
  <c r="I44" i="10"/>
  <c r="H44" i="10"/>
  <c r="I42" i="10"/>
  <c r="H42" i="10"/>
  <c r="I40" i="10"/>
  <c r="H40" i="10"/>
  <c r="I38" i="10"/>
  <c r="H38" i="10"/>
  <c r="I36" i="10"/>
  <c r="H36" i="10"/>
  <c r="I34" i="10"/>
  <c r="H34" i="10"/>
  <c r="I32" i="10"/>
  <c r="H32" i="10"/>
  <c r="I30" i="10"/>
  <c r="H30" i="10"/>
  <c r="I28" i="10"/>
  <c r="H28" i="10"/>
  <c r="I26" i="10"/>
  <c r="H26" i="10"/>
  <c r="I24" i="10"/>
  <c r="H24" i="10"/>
  <c r="I22" i="10"/>
  <c r="H22" i="10"/>
  <c r="I20" i="10"/>
  <c r="H20" i="10"/>
  <c r="I18" i="10"/>
  <c r="H18" i="10"/>
  <c r="I16" i="10"/>
  <c r="H16" i="10"/>
  <c r="I14" i="10"/>
  <c r="H14" i="10"/>
  <c r="I12" i="10"/>
  <c r="H12" i="10"/>
  <c r="I10" i="10"/>
  <c r="H10" i="10"/>
  <c r="I8" i="10"/>
  <c r="H8" i="10"/>
  <c r="I6" i="10"/>
  <c r="H6" i="10"/>
  <c r="I4" i="10"/>
  <c r="H4" i="10"/>
  <c r="I2" i="10"/>
  <c r="H2" i="10"/>
  <c r="I64" i="10" l="1"/>
  <c r="C4" i="7" s="1"/>
  <c r="H64" i="10"/>
  <c r="B4" i="7" s="1"/>
  <c r="I74" i="9"/>
  <c r="H74" i="9"/>
  <c r="I72" i="9"/>
  <c r="H72" i="9"/>
  <c r="I64" i="9"/>
  <c r="H64" i="9"/>
  <c r="I62" i="9"/>
  <c r="H62" i="9"/>
  <c r="I60" i="9"/>
  <c r="H60" i="9"/>
  <c r="I58" i="9"/>
  <c r="H58" i="9"/>
  <c r="I56" i="9"/>
  <c r="H56" i="9"/>
  <c r="I54" i="9"/>
  <c r="H54" i="9"/>
  <c r="I52" i="9"/>
  <c r="H52" i="9"/>
  <c r="I50" i="9"/>
  <c r="H50" i="9"/>
  <c r="I48" i="9"/>
  <c r="H48" i="9"/>
  <c r="I46" i="9"/>
  <c r="H46" i="9"/>
  <c r="I44" i="9"/>
  <c r="H44" i="9"/>
  <c r="I42" i="9"/>
  <c r="H42" i="9"/>
  <c r="I40" i="9"/>
  <c r="H40" i="9"/>
  <c r="I38" i="9"/>
  <c r="H38" i="9"/>
  <c r="I36" i="9"/>
  <c r="H36" i="9"/>
  <c r="I34" i="9"/>
  <c r="H34" i="9"/>
  <c r="I32" i="9"/>
  <c r="H32" i="9"/>
  <c r="I30" i="9"/>
  <c r="H30" i="9"/>
  <c r="I28" i="9"/>
  <c r="H28" i="9"/>
  <c r="I26" i="9"/>
  <c r="H26" i="9"/>
  <c r="I24" i="9"/>
  <c r="H24" i="9"/>
  <c r="I22" i="9"/>
  <c r="H22" i="9"/>
  <c r="I20" i="9"/>
  <c r="H20" i="9"/>
  <c r="I18" i="9"/>
  <c r="H18" i="9"/>
  <c r="I16" i="9"/>
  <c r="H16" i="9"/>
  <c r="I14" i="9"/>
  <c r="H14" i="9"/>
  <c r="I12" i="9"/>
  <c r="H12" i="9"/>
  <c r="I10" i="9"/>
  <c r="H10" i="9"/>
  <c r="I2" i="9"/>
  <c r="H2" i="9"/>
  <c r="H76" i="9" l="1"/>
  <c r="B3" i="7" s="1"/>
  <c r="I76" i="9"/>
  <c r="C3" i="7" s="1"/>
  <c r="I66" i="6"/>
  <c r="H66" i="6"/>
  <c r="I64" i="6"/>
  <c r="H64" i="6"/>
  <c r="I62" i="6"/>
  <c r="H62" i="6"/>
  <c r="I60" i="6"/>
  <c r="H60" i="6"/>
  <c r="I58" i="6"/>
  <c r="H58" i="6"/>
  <c r="I56" i="6"/>
  <c r="H56" i="6"/>
  <c r="I54" i="6"/>
  <c r="H54" i="6"/>
  <c r="I52" i="6"/>
  <c r="H52" i="6"/>
  <c r="I50" i="6"/>
  <c r="H50" i="6"/>
  <c r="I48" i="6"/>
  <c r="H48" i="6"/>
  <c r="I46" i="6"/>
  <c r="H46" i="6"/>
  <c r="I44" i="6"/>
  <c r="H44" i="6"/>
  <c r="I42" i="6"/>
  <c r="H42" i="6"/>
  <c r="I40" i="6"/>
  <c r="H40" i="6"/>
  <c r="I38" i="6"/>
  <c r="H38" i="6"/>
  <c r="I36" i="6"/>
  <c r="H36" i="6"/>
  <c r="I34" i="6"/>
  <c r="H34" i="6"/>
  <c r="I32" i="6"/>
  <c r="H32" i="6"/>
  <c r="I30" i="6"/>
  <c r="H30" i="6"/>
  <c r="I28" i="6"/>
  <c r="H28" i="6"/>
  <c r="I26" i="6"/>
  <c r="H26" i="6"/>
  <c r="I24" i="6"/>
  <c r="H24" i="6"/>
  <c r="I22" i="6"/>
  <c r="H22" i="6"/>
  <c r="I20" i="6"/>
  <c r="H20" i="6"/>
  <c r="I18" i="6"/>
  <c r="H18" i="6"/>
  <c r="I16" i="6"/>
  <c r="H16" i="6"/>
  <c r="I14" i="6"/>
  <c r="H14" i="6"/>
  <c r="I12" i="6"/>
  <c r="H12" i="6"/>
  <c r="I10" i="6"/>
  <c r="H10" i="6"/>
  <c r="I2" i="6" l="1"/>
  <c r="H2" i="6"/>
  <c r="H68" i="6" s="1"/>
  <c r="B2" i="7" s="1"/>
  <c r="B15" i="7" s="1"/>
  <c r="C24" i="8" l="1"/>
  <c r="C25" i="8" s="1"/>
  <c r="I68" i="6"/>
  <c r="C2" i="7" s="1"/>
  <c r="C15" i="7" s="1"/>
  <c r="D24" i="8" l="1"/>
  <c r="D25" i="8" s="1"/>
  <c r="C26" i="8" l="1"/>
  <c r="C27" i="8" s="1"/>
  <c r="C28" i="8" s="1"/>
</calcChain>
</file>

<file path=xl/sharedStrings.xml><?xml version="1.0" encoding="utf-8"?>
<sst xmlns="http://schemas.openxmlformats.org/spreadsheetml/2006/main" count="818" uniqueCount="305">
  <si>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</si>
  <si>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</si>
  <si>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</si>
  <si>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</si>
  <si>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</si>
  <si>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</si>
  <si>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</si>
  <si>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</si>
  <si>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</si>
  <si>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</si>
  <si>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</si>
  <si>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</si>
  <si>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13-001-1.2.1.2</t>
  </si>
  <si>
    <t>m2</t>
  </si>
  <si>
    <t>Munkaárok dúcolása és bontása 5,00 m mélységig, 5,00 m szélességig, kétoldali dúcolással, függőleges pallózással, 0,80-2,00 m árokszélesség között, zártsorú</t>
  </si>
  <si>
    <t>Munkanem összesen:</t>
  </si>
  <si>
    <t>21-003-6.2.1.1</t>
  </si>
  <si>
    <t>m3</t>
  </si>
  <si>
    <t>Munkaárok földkiemelése közmű nélküli területen, gépi erővel, kiegészítő kézi munkával, bármely konzisztenciájú, I-IV. oszt. talajban, dúcolt árokból, 5,0 m árokszélességig, 3,0 m mélységig</t>
  </si>
  <si>
    <t>21-003-11.2.1</t>
  </si>
  <si>
    <t>Földvisszatöltés munkagödörbe vagy munkaárokba, tömörítés nélkül, réteges elterítéssel, I-IV. osztályú talajban, gépi erővel, az anyag súlypontja 10,0 m-en belül, a vezetéket (műtárgyat) környező 50 cm-en túli szelvényrészben</t>
  </si>
  <si>
    <t>21-008-2.3.1</t>
  </si>
  <si>
    <t>Tömörítés bármely tömörítési osztályban gépi erővel, vezeték felett és mellett, tömörségi fok: 85%</t>
  </si>
  <si>
    <t>21-011-1.2.1</t>
  </si>
  <si>
    <t>Fejtett föld felrakása szállítóeszközre, géppel, talajosztály I-IV.</t>
  </si>
  <si>
    <t>21-011-11.7</t>
  </si>
  <si>
    <t>db</t>
  </si>
  <si>
    <t>Építési törmelék konténeres elszállítása, lerakása, lerakóhelyi díjjal, 10,0 m³-es konténerbe</t>
  </si>
  <si>
    <t>31-051-6.1-0112410</t>
  </si>
  <si>
    <t>Vasbeton fedkő, fedlap készítése, vasbeton fedlapok, fedpallók csatornához,  X0b(H), XN(H) környezeti osztályú, kissé képlékeny konzisztenciájú betonból, 12 cm vastagság felett C12/15 - XN(H) - 24 - F2 - CEM 32,5, m = 6,8 finomsági modulussal</t>
  </si>
  <si>
    <t>53-001-31.4.4-0133035</t>
  </si>
  <si>
    <t>m</t>
  </si>
  <si>
    <t>Egyoldalon tokos műanyag csatornacső beépítése földárokba, gumigyűrűs kötéssel, csőidomok nélkül, 5,00 m hosszú csövekből, külső csőátmérő: 200 mm M-WAVIN KG 200 PVC csatornacső, D = 200 mm, DN 200/5 m, CCCM520</t>
  </si>
  <si>
    <t>53-001-31.4.7-0133065</t>
  </si>
  <si>
    <t>Egyoldalon tokos műanyag csatornacső beépítése földárokba, gumigyűrűs kötéssel, csőidomok nélkül, 5,00 m hosszú csövekből, külső csőátmérő: 400 mm M-WAVIN KG 400 PVC csatornacső, D = 400 mm, DN 400/5 m, CCCM540</t>
  </si>
  <si>
    <t>53-001-31.4.8-0133075</t>
  </si>
  <si>
    <t>Egyoldalon tokos műanyag csatornacső beépítése földárokba, gumigyűrűs kötéssel, csőidomok nélkül, 5,00 m hosszú csövekből, külső csőátmérő: 500 mm M-WAVIN KG 500 PVC csatornacső, D = 500 mm, DN 500/5 m, CCCM550</t>
  </si>
  <si>
    <t>53-001-32.1.4-0236024</t>
  </si>
  <si>
    <t>Műanyag, tokos csatornacső idom beépítése földárokba, gumigyűrűs kötéssel, külső csőátmérő: 250 mm-ig, külső csőátmérő: 200 mm WAVIN csatorna ív idom 45°, KGB 200x45°, CCI420</t>
  </si>
  <si>
    <t>53-001-32.1.4-0236194</t>
  </si>
  <si>
    <t>Műanyag, tokos csatornacső idom beépítése földárokba, gumigyűrűs kötéssel, külső csőátmérő: 250 mm-ig, külső csőátmérő: 200 mm WAVIN KG PVC KGFP csatorna aknabekötő idom 200, CCP20</t>
  </si>
  <si>
    <t>53-001-32.1.4-0236214</t>
  </si>
  <si>
    <t>Műanyag, tokos csatornacső idom beépítése földárokba, gumigyűrűs kötéssel, külső csőátmérő: 250 mm-ig, külső csőátmérő: 200 mm WAVIN csatorna tokelzáró idom, KGM 200, CCL20</t>
  </si>
  <si>
    <t>53-001-32.2.2-0236124</t>
  </si>
  <si>
    <t>Műanyag, tokos csatornacső idom beépítése földárokba, gumigyűrűs kötéssel, külső csőátmérő: 250 mm felett, külső csőátmérő: 400 mm WAVIN csatorna ágidom 45°, KGEA 400/200, CCG4020</t>
  </si>
  <si>
    <t>53-001-32.2.2-0236197</t>
  </si>
  <si>
    <t>Műanyag, tokos csatornacső idom beépítése földárokba, gumigyűrűs kötéssel, külső csőátmérő: 250 mm felett, külső csőátmérő: 400 mm WAVIN KG PVC KGFP csatorna aknabekötő idom 400, CCP40</t>
  </si>
  <si>
    <t>53-001-32.2.3-0236121</t>
  </si>
  <si>
    <t>Műanyag, tokos csatornacső idom beépítése földárokba, gumigyűrűs kötéssel, külső csőátmérő: 250 mm felett, külső csőátmérő: 500 mm WAVIN csatorna ágidom 45°, KGEA 500/200, CCG5020</t>
  </si>
  <si>
    <t>53-001-32.2.3-0236198</t>
  </si>
  <si>
    <t>Műanyag, tokos csatornacső idom beépítése földárokba, gumigyűrűs kötéssel, külső csőátmérő: 250 mm felett, külső csőátmérő: 500 mm WAVIN KG PVC KGFP csatorna aknabekötő idom 500, CCP50</t>
  </si>
  <si>
    <t>53-001-32.2.4</t>
  </si>
  <si>
    <t>Műanyag, tokos csatornacső idom beépítése földárokba, gumigyűrűs kötéssel, külső csőátmérő: 250 mm felett, külső csőátmérő: 630 mm</t>
  </si>
  <si>
    <t>53-001-55.1.7-0235581</t>
  </si>
  <si>
    <t>Egyoldalon tokos PP kettős falú, bordás  csapadékvíz-csatornacső beépítése földárokba, csőidomok nélkül, külső csőátmérő 800 mm-ig külső csőátmérő: 600 mm PIPELIFE PP PRAGMA csatorna ID SN8, 600 mm /6m, PPKDEM600/6M.SN8ID</t>
  </si>
  <si>
    <t>53-005-1.1.2.2-0645105</t>
  </si>
  <si>
    <t>Beton akna-fenékelem elhelyezése, csaphornyos, habarcsos illesztéssel, beépített csatlakozó elemek nélkül, földmunka és dúcolás nélkül, belső csőátmérő: 100 cm, 65-90 cm magasság között LEIER AFE 100/75 LK beton akna-fenékelem, csaphornyos illesztésű, künettel, V1-T1-A1, CEM 2/A-V 32,5 S, Cikkszám: HUTJS1212</t>
  </si>
  <si>
    <t>53-005-1.1.2.3-0645103</t>
  </si>
  <si>
    <t>Beton akna-fenékelem elhelyezése, csaphornyos, habarcsos illesztéssel, beépített csatlakozó elemek nélkül, földmunka és dúcolás nélkül, belső csőátmérő: 100 cm, 90 cm feletti magasságú LEIER AFE 100/100 L KN beton akna-fenékelem, csaphornyos illesztésű, künet nélkül, V1-T1-A1, CEM 2/A-V 32,5 S, Cikkszám: HUTJS1220</t>
  </si>
  <si>
    <t>53-005-9.1.1.1-0644074</t>
  </si>
  <si>
    <t>Beton aknaszűkítő elhelyezése, egyesített szűkítő elem, csaphornyos, cementhabarcsos illesztéssel, belső átmérő alul 100 cm, felül 50-62,5 cm LEIER ASZ 100/62,5/60 L+H akna-szűkítőelem, csaphornyos illesztéssel, hágcsóvassal, V1-T1-A1, CEM 2/A-V 32,5 S, Cikkszám: HUTJS1884</t>
  </si>
  <si>
    <t>53-005-10.1-0645261</t>
  </si>
  <si>
    <t>Beton szintemelő gyűrűk elhelyezése, cementhabarcsos illesztéssel, belső csőátmérő: 50-62,5 cm között LEIER SZGY 62,5/10 L szintbeállító gyűrű , Cikkszám: HUTPS1817</t>
  </si>
  <si>
    <t>53-007-5.3-0645256</t>
  </si>
  <si>
    <t>Kör alakú öntöttvas aknafedlap és fedlapkeret elhelyezése, cementhabarcs rögzítéssel, nehéz (D 400, E 600, F 900 terhelési osztály) kivitel LEIER AF ÖV 600 400 KN, öntöttvas nehéz aknafedlap , Cikkszám: HUTX1194</t>
  </si>
  <si>
    <t>53-021-3.1.2-0232531</t>
  </si>
  <si>
    <t>Polimerbeton vízelvezető rendszer ráccsal egybeöntött (folyóka) elhelyezése, földmunkák és ágyazatkészítés nélkül, közepes és nehéz terhelésre ACO DRAIN Monoblock RD 200 V polimerbeton folyóka, natur, beépítési hossz 1,0 m, Terhelési osztály: D400, Rend.sz:  10900</t>
  </si>
  <si>
    <t>53-021-3.2.1-0232542</t>
  </si>
  <si>
    <t>Polimerbeton vízelvezető rendszer ráccsal egybeöntött (folyóka) tartozékainak elhelyezése  alacsony és közepes terhelésű folyókához, tisztítónyílás, homoklap, adapter ACO DRAIN RD 200 V polimerbeton homloklap folyóka végére, Rend.sz: 10904</t>
  </si>
  <si>
    <t>53-021-3.2.1-0232543</t>
  </si>
  <si>
    <t>Polimerbeton vízelvezető rendszer ráccsal egybeöntött (folyóka) tartozékainak elhelyezése  alacsony és közepes terhelésű folyókához, tisztítónyílás, homoklap, adapter ACO DRAIN RD 200 V polimerbeton homloklap DN 150 csatlakozással gumitömítéssel, Rend.sz: 10906</t>
  </si>
  <si>
    <t>53-101-5.1.1.1-0133651</t>
  </si>
  <si>
    <t>Ágyazatok készítése előre elkészített tükörben, vízépítési kőművek alá, osztályozott homokból vagy homokos kavicsból Osztályozott homok, OH 0/4, KŐKA, Pécsvárad</t>
  </si>
  <si>
    <t>61-005-1.1-0130010</t>
  </si>
  <si>
    <t>Beton burkolatalap készítése, 6-30 cm vastagságban, permetezett védőréteggel utókezelve, 2,00 m-nél nagyobb szélességben C20/25 - X0b(H) - 16 - F1 - CEM 52,5, m = 6,3 finomsági modulussal</t>
  </si>
  <si>
    <t>62-001-2.2</t>
  </si>
  <si>
    <t>Nagykő, járdakő, betonkocka burkolat bontása, betonágyazattal</t>
  </si>
  <si>
    <t>62-003-151.2-0010758</t>
  </si>
  <si>
    <t>Burkolat készítése természetes kőanyagból,  betonaljzatra, ágyazó cementhabarcsba, cementhabarcs hézagolással, kockakőből Gránit: Earl dark grey fine természetes kőanyag kockakő * (fele anyag esetleges pótlással)</t>
  </si>
  <si>
    <t>Összesen: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</si>
  <si>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</si>
  <si>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</si>
  <si>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</si>
  <si>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</si>
  <si>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</si>
  <si>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</si>
  <si>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</si>
  <si>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</si>
  <si>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</si>
  <si>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</si>
  <si>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</si>
  <si>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</si>
  <si>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</si>
  <si>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</si>
  <si>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</si>
  <si>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</si>
  <si>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</si>
  <si>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</si>
  <si>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</si>
  <si>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</si>
  <si>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53-001-31.4.6-0133055</t>
  </si>
  <si>
    <t>Egyoldalon tokos műanyag csatornacső beépítése földárokba, gumigyűrűs kötéssel, csőidomok nélkül, 5,00 m hosszú csövekből, külső csőátmérő: 315 mm M-WAVIN KG 315 PVC csatornacső, D = 315 mm, DN 315/5 m, CCCML531</t>
  </si>
  <si>
    <t>53-001-32.1.4-0236014</t>
  </si>
  <si>
    <t>Műanyag, tokos csatornacső idom beépítése földárokba, gumigyűrűs kötéssel, külső csőátmérő: 250 mm-ig, külső csőátmérő: 200 mm WAVIN csatorna ív idom 30°, KGB 200x30°, CCI320</t>
  </si>
  <si>
    <t>53-001-32.2.1-0236117</t>
  </si>
  <si>
    <t>Műanyag, tokos csatornacső idom beépítése földárokba, gumigyűrűs kötéssel, külső csőátmérő: 250 mm felett, külső csőátmérő: 315 mm WAVIN csatorna ágidom 45°, KGEA 315/200, CCG3120</t>
  </si>
  <si>
    <t>53-001-32.2.1-0236196</t>
  </si>
  <si>
    <t>Műanyag, tokos csatornacső idom beépítése földárokba, gumigyűrűs kötéssel, külső csőátmérő: 250 mm felett, külső csőátmérő: 315 mm WAVIN KG PVC KGFP csatorna aknabekötő idom 315, CCP31</t>
  </si>
  <si>
    <t>53-001-56.5-0142228</t>
  </si>
  <si>
    <t>Műanyag, tokos PP kettős falú, bordás csapadékvíz-csatornacső idom beépítése földárokba, gumigyűrű beépítésével, külső csőátmérő: 600 mm WAVIN X-Stream PP könyök 30°, SN8, DN600, QXI3600</t>
  </si>
  <si>
    <t>53-005-5.2.2-0645216</t>
  </si>
  <si>
    <t>Beton aknamagasító elem elhelyezése, cementhabarcsos illesztéssel, 100 cm belső átmérővel, 70 cm magasság felett LEIER AGY 100/75/9 L+H aknagyűrű csaphornyos illesztéssel, hágcsóvassal, V1-T1-A1, CEM 2/A-V 32,5 S, Cikkszám: HUTJS1528</t>
  </si>
  <si>
    <t>53-005-10.1-0645260</t>
  </si>
  <si>
    <t>Beton szintemelő gyűrűk elhelyezése, cementhabarcsos illesztéssel, belső csőátmérő: 50-62,5 cm között LEIER SZGY 62,5/5 L szintbeállító gyűrű , Cikkszám: HUTPS1816</t>
  </si>
  <si>
    <t>53-005-5.2.1-0645221</t>
  </si>
  <si>
    <t>Beton aknamagasító elem elhelyezése, cementhabarcsos illesztéssel, 100 cm belső átmérővel, 70 cm magasságig LEIER AGY 100/30/9 L+H aknagyűrű csaphornyos illesztéssel, hágcsóvassal, V1-T1-A1, CEM 2/A-V 32,5 S, Cikkszám: HUTPE1176</t>
  </si>
  <si>
    <t>1-0-0</t>
  </si>
  <si>
    <t>2-0-0</t>
  </si>
  <si>
    <t>2-1-0</t>
  </si>
  <si>
    <t>.2-1-1</t>
  </si>
  <si>
    <t>JSP 97 Kft.</t>
  </si>
  <si>
    <t>K</t>
  </si>
  <si>
    <t>ECO'N EC 3400.490 típusú szivattyú</t>
  </si>
  <si>
    <t>ECO'N EC 3150.465 típusú szivattyú</t>
  </si>
  <si>
    <t>DN150/200 talp + 2" vcst</t>
  </si>
  <si>
    <t>ECO'N ED 3022.444 típusú szivattyú</t>
  </si>
  <si>
    <t>DN 80 beép klt</t>
  </si>
  <si>
    <t>műtárgy és gépészet kialakítása</t>
  </si>
  <si>
    <t>klt</t>
  </si>
  <si>
    <t>I. számú átemelő útalatti átvezető bélelés</t>
  </si>
  <si>
    <t>fm</t>
  </si>
  <si>
    <t>tartály lehelyezése felúszás elleni védelemmel</t>
  </si>
  <si>
    <t>víztelenítés</t>
  </si>
  <si>
    <t>13-002-4.1.2</t>
  </si>
  <si>
    <t>Kihúzásra kerülő acélszádpalló-fal készítése 12,00 m mélységig, vízzáró kivitelben, átlagos verési talajosztályban</t>
  </si>
  <si>
    <t>14-008-0010743</t>
  </si>
  <si>
    <t>Vákuumkutas berendezés 1300 liter/perc teljesítményig,
üzemelés</t>
  </si>
  <si>
    <t>óra</t>
  </si>
  <si>
    <t>21-004-4018555</t>
  </si>
  <si>
    <t>Talajjavító réteg készítése vonalas létesítményeknél,
3,00 m szélességig vagy építményen belül,
darált betonból
Darált beton, 0-55 mm-es frakció</t>
  </si>
  <si>
    <t>21-004-4018514</t>
  </si>
  <si>
    <t>Talajjavító réteg készítése vonalas létesítményeknél,
3,00 m szélességig vagy építményen belül,
zúzottkőből
Nemes zúzottkő, NZ 0/20 Colas-Északkő, Szob</t>
  </si>
  <si>
    <t>Földfeltöltés, tömörítés nélkül, réteges elterítéssel, I-IV. osztályú talajban, gépi erővel, az anyag súlypontja 10,0 m-en belül</t>
  </si>
  <si>
    <t>Átemelő</t>
  </si>
  <si>
    <t>Út alatti átvezetés bélelése</t>
  </si>
  <si>
    <t>Záportározó</t>
  </si>
  <si>
    <t>Útcsatlakozás</t>
  </si>
  <si>
    <t>Megvalósulási terv készítése</t>
  </si>
  <si>
    <t>Ideiglenes forgalomkorlástozási terv készítése</t>
  </si>
  <si>
    <t>14-003-0010572</t>
  </si>
  <si>
    <t xml:space="preserve">Talajvízszint-süllyesztés előkészítése vákuumkutaknál,kútépítés öblítéssel, 38,1-50,8 mm kútátmérővel, 7,00 m kútmélységig,
középkötött talajban
</t>
  </si>
  <si>
    <t>Tervek készítése</t>
  </si>
  <si>
    <t>Vákuumos talajvíz süllyesztés</t>
  </si>
  <si>
    <t>Átemelő villanyszerelési munkák</t>
  </si>
  <si>
    <t>Átemelő kapcsolóház</t>
  </si>
  <si>
    <t>15-001-2</t>
  </si>
  <si>
    <t>Sávalap kétoldalas zsaluzása fa zsaluzattal, max. 0,8 m magasságig</t>
  </si>
  <si>
    <t>15-002-1.2.1</t>
  </si>
  <si>
    <t>Kétoldali falzsaluzás függőleges vagy ferde sík felülettel, szerelt táblás zsaluzattal, kézzel mozgatva, 3 m magasságig</t>
  </si>
  <si>
    <t>15-004-11.1.1.1</t>
  </si>
  <si>
    <t>Alulbordás lemez zsaluzása, alátámasztó állvánnyal, fa zsaluzattal, 3 m magasságig</t>
  </si>
  <si>
    <t>15-004-51.1</t>
  </si>
  <si>
    <t>Egyeneskarú lépcső zsaluzása, alátámasztó állvánnyal, 4,00 m magasságig, a fokok és lépcsőoldalak bezsaluzásával, fa zsaluzattal</t>
  </si>
  <si>
    <t>15-012-6.1</t>
  </si>
  <si>
    <t>Homlokzati csőállvány állítása állványcsőből mint munkaállvány, szintenkénti pallóterítéssel, korláttal, lábdeszkával, kétlábas, 0,60-0,90 m padlószélességgel, munkapadló távolság 2,00 m, 2,00 kN/m² terhelhetőséggel, állványépítés MSZ és</t>
  </si>
  <si>
    <t>alkalmazástechnikai kézikönyv szerint, 6,00 m munkapadló magasságig</t>
  </si>
  <si>
    <t>15-012-33.1</t>
  </si>
  <si>
    <t>Bakállvány készítése pallóterítéssel, vasbakból, 2,00 kN/m² terhelhetőséggel, 1,50 m magasságig</t>
  </si>
  <si>
    <t>21-002-1.1</t>
  </si>
  <si>
    <t>Humuszos termőréteg, termőföld leszedése, terítése gépi erővel, 18%-os terephajlásig, bármilyen talajban, szállítással, 50,0 m-ig</t>
  </si>
  <si>
    <t>21-003-6.1.1</t>
  </si>
  <si>
    <t>Munkaárok földkiemelése közmű nélküli területen, gépi erővel, kiegészítő kézi munkával, bármely konzisztenciájú, I-IV. oszt. talajban, dúcolás nélkül, 3,0 m² szelvényig</t>
  </si>
  <si>
    <t>21-004-4.1.2-0120125</t>
  </si>
  <si>
    <t>Talajjavító réteg készítése vonalas létesítményeknél, 3,00 m szélességig vagy építményen belül, osztályozatlan kavicsból Nyers homokos kavics, NHK 0/125 Q-T, Bugyi</t>
  </si>
  <si>
    <t>21-008-2.2.8</t>
  </si>
  <si>
    <t>Tömörítés bármely tömörítési osztályban gépi erővel, kis felületen, tömörségi fok: 96%</t>
  </si>
  <si>
    <t>21-011-11.3</t>
  </si>
  <si>
    <t>Építési törmelék konténeres elszállítása, lerakása, lerakóhelyi díjjal, 5,0 m³-es konténerbe</t>
  </si>
  <si>
    <t>21-011-12</t>
  </si>
  <si>
    <t>Munkahelyi depóniából építési törmelék konténerbe rakása,  kézi erővel, önálló munka esetén elszámolva, konténer szállítás nélkül</t>
  </si>
  <si>
    <t>23-003-2-0242210</t>
  </si>
  <si>
    <t>Vasbeton sáv-, talp- lemezalap készítése szivattyús technológiával, .....minőségű betonból C25/30 - XC2 - 16 - F3 - CEM 32,5, m = 6,6 finomsági modulussal</t>
  </si>
  <si>
    <t>31-001-1.2.1-0220955</t>
  </si>
  <si>
    <t>Betonacél helyszíni szerelése  függőleges vagy vízszintes tartószerkezetbe, bordás betonacélból, 4-10 mm átmérő között FERALPI hidegen húzott bordás betonacél, 6 m-es szálban, BHB55.50  8 mm</t>
  </si>
  <si>
    <t>t</t>
  </si>
  <si>
    <t>31-001-1.2.2-0220621</t>
  </si>
  <si>
    <t>Betonacél helyszíni szerelése  függőleges vagy vízszintes tartószerkezetbe, bordás betonacélból, 12-20 mm átmérő között Bordás betonacél, szálban, B 60.50  12 mm</t>
  </si>
  <si>
    <t>31-001-2-0452004</t>
  </si>
  <si>
    <t>Hegesztett betonacél háló szerelése tartószerkezetbe FERALPI Sp8K1515 építési síkháló; 5,00 x 2,15 m; 150 x 150 mm osztással Ø 8,00 / 8,00 BHB55.50</t>
  </si>
  <si>
    <t>31-021-2.1.2-0240710</t>
  </si>
  <si>
    <t>Vasbeton koszorú készítése, X0v(H), XC1, XC2, XC3 környezeti osztályú, kissé képlékeny vagy képlékeny konzisztenciájú betonból, kézi bedolgozással, vibrátoros tömörítéssel, 400 cm² keresztmetszet felett C25/30 - X0v(H) - 32 - F2 - CEM 52,5, m = 6,9</t>
  </si>
  <si>
    <t>finomsági modulussal</t>
  </si>
  <si>
    <t>31-021-4.3.2-0242810</t>
  </si>
  <si>
    <t>Sík vagy alulbordás vasbeton lemez készítése, 15°-os hajlásszögig, X0v(H), XC1, XC2, XC3 környezeti osztályú, kissé képlékeny vagy képlékeny konzisztenciájú betonból, betonszivattyús technológiával, vibrátoros tömörítéssel, 12 cm vastagság felett C25/30</t>
  </si>
  <si>
    <t>- XC2 - 32 - F3 - CEM 32,5, m = 7,5 finomsági modulussal</t>
  </si>
  <si>
    <t>31-021-4.3.2-0250410</t>
  </si>
  <si>
    <t>Sík vagy alulbordás vasbeton lemez készítése, 15°-os hajlásszögig, X0v(H), XC1, XC2, XC3 környezeti osztályú, kissé képlékeny vagy képlékeny konzisztenciájú betonból, betonszivattyús technológiával, vibrátoros tömörítéssel, 12 cm vastagság felett C30/37</t>
  </si>
  <si>
    <t>- XC1 - 24 - F2 - CEM 52,5, m = 7,0 finomsági modulussal</t>
  </si>
  <si>
    <t>31-021-10.11.1.1-0240110</t>
  </si>
  <si>
    <t>Lépcső készítése vasbetonból, X0v(H), XC1, XC2, XC3 környezeti osztályú, kissé képlékeny vagy képlékeny konzisztenciájú betonból, helyszíni keveréssel, kézi bedolgozással és vibrátoros tömörítéssel C25/30 - X0v(H) - 16 - F2 - CEM 52,5, m = 6,5 finomsági</t>
  </si>
  <si>
    <t>modulussal</t>
  </si>
  <si>
    <t>31-051-1.1-0121410</t>
  </si>
  <si>
    <t>Járdakészítés betonból, 8 cm vastagságig, tükörkiemeléssel, 8 cm kavicságyazattal, szegéllyel, zsaluzattal, X0b(H) környezeti osztályú, kissé képlékeny konzisztenciájú betonból, saját levében simítva C16/20 - X0b(H) - 24 - F2 - CEM 42,5, m = 6,8</t>
  </si>
  <si>
    <t>33-001-1.1.2.3.1.2.1-0127465</t>
  </si>
  <si>
    <t>Teherhordó és kitöltő falazat készítése, égetett agyag-kerámia termékekből, nútféderes elemekből, 300 mm falvastagságban, 300x250x240 vagy 300×250×238 mm-es méretű kézi falazóblokkból, falazó, cementes mészhabarcsba falazva POROTHERM 30 N+F nútféderes</t>
  </si>
  <si>
    <t>kézi falazóblokk, 300x250x238 mm, M 1 (Hf10-mc) falazó, cementes mészhabarcs</t>
  </si>
  <si>
    <t>35-002-3-0113023</t>
  </si>
  <si>
    <t>Párafékező, párazáró fólia terítése 15 cm-es átfedéssel MASTERPLAST Isoflex Alu PE szövet alapú, nem páraáteresztő tetőfólia, nagy párazárású alumínium réteggel, fokozott hőterhelésre, W1, Cikkszám:0208-00015050</t>
  </si>
  <si>
    <t>35-002-5.1-0095132</t>
  </si>
  <si>
    <t>Páraáteresztő, vízzáró szellőzőszőnyeg elhelyezése deszkaborításon, sík fémlemezfedés alá, átlapolva, öntapadó ragasztócsíkkal BAUDER TOP DIFUTEX NSK bitumens alátétlemez, öntapadó illesztőcsík, diffúziónyitott</t>
  </si>
  <si>
    <t>36-002-3-0414951</t>
  </si>
  <si>
    <t>Mélyalapozók, vakolatszilárdítók felhordása, kézi erővel LB-Knauf Tiefengrund mélyalapozó, felületelőkészítő alapozó, Cikkszám: K00859515</t>
  </si>
  <si>
    <t>36-002-11.1-0411030</t>
  </si>
  <si>
    <t>Tapadóhíd képzése gyári zsákos gúzanyaggal, kézi erővel weber 705 KPS cementes gúz, Kód: P705</t>
  </si>
  <si>
    <t>36-003-1.1.1.1.1-0414710</t>
  </si>
  <si>
    <t>Oldalfalvakolat készítése, kézi felhordással, zsákos kiszerelésű szárazhabarcsból, sima, normál mész-cement vakolat, 1 cm vastagságban LB-Knauf PRÉMIUM kézi alapvakolat, Cikkszám: K00215011</t>
  </si>
  <si>
    <t>36-003-2.1.1.1.1-0414710</t>
  </si>
  <si>
    <t>Mennyezetvakolat készítése, kézi felhordással, zsákos kiszerelésű szárazhabarcsból, sima, normál mész-cement vakolat, 1 cm vastagságban LB-Knauf PRÉMIUM kézi alapvakolat, Cikkszám: K00215011</t>
  </si>
  <si>
    <t>36-005-1.1.1.1.1-0414710</t>
  </si>
  <si>
    <t>Homlokzati alapvakolat réteg készítése kézi felhordással, előkevert normál szárazhabarcsból, sima, normál mész-cement vakolat, 2 cm vastagságban LB-Knauf PRÉMIUM kézi alapvakolat, Cikkszám: K00215011</t>
  </si>
  <si>
    <t>36-005-21.1.1.2-0414303</t>
  </si>
  <si>
    <t>Vékonyvakolatok, színvakolatok felhordása alapozott, előkészített felületre, gyári szárazhabarcsból, ásványi vékonyvakolat készítése egy rétegben, kapart, dörzsölt vagy gördülőszemcsés struktúrával, 1,5-2,5 mm szemcsemérettel LB-Knauf EDELPUTZ</t>
  </si>
  <si>
    <t>EXTRA/Extra dörzsölt vakolat, 2 mm, I-es színcsoport, Csz.: K1880****</t>
  </si>
  <si>
    <t>36-005-22</t>
  </si>
  <si>
    <t>Vékonyvakolat munkaidő többlet,1,0 mm-es vagy nagyobb szemcsemérettel,gördülőszemcsés vagy kapart kivitelben,vízszintes, ferde vagy íves felületen, ereszaljon</t>
  </si>
  <si>
    <t>36-007-9.1.1-0414722</t>
  </si>
  <si>
    <t>Lábazati vakolatok; lábazati alapvakolat felhordása kézi erővel, 2 cm vastagságban LB-Knauf SOCKELPUTZ/Lábazati alapvakolat, fagyálló, Cikkszám: K00212111</t>
  </si>
  <si>
    <t>42-011-2.2.1.1-0149083</t>
  </si>
  <si>
    <t>Padlóburkolat hordozószerkezetének felületelőkészítése kültérben, hőterhelt felületen beton alapfelületen felületelőkészítő alapozó és tapadóhíd felhordása egy rétegben MASTERPLAST Thermomaster Primer alapozó (5L), Cikkszám: 0103-10001005</t>
  </si>
  <si>
    <t>42-022-1.2.1.2.1.1-0212015</t>
  </si>
  <si>
    <t>Padlóburkolat készítése, kültérben, hőterhelt felületen, tégla, beton, vakolt alapfelületen, gres, kőporcelán lappal, kötésben vagy hálósan, 3-5 mm vtg. ragasztóba rakva, 1-10 mm fugaszélességgel, 20x20 - 40x40 cm közötti lapmérettel LB-Knauf S1 FLEX</t>
  </si>
  <si>
    <t>Flexibilis csempe- és járólapragasztó, nagyméretű burkolólapokhoz (max. 90x90 cm), Cikkszám: K00617331 LB-Knauf SILVERCOL Prémium flexibilis fugázó, EN 12004 szerinti CG2WA minősítéssel, Cikkszám: K00675**1</t>
  </si>
  <si>
    <t>42-022-3.2.1.1.2.1-0212015</t>
  </si>
  <si>
    <t>Lépcsőburkolat készítése, kültérben, 3-10 mm ragasztóba rakva,  1-20 mm fugaszélességgel, járólap 35 cm szélességig,  3 cm lapvastagságig, (élvédelem nélkül) gres, kőporcelán lappal, 20x20 - 40×40 cm közötti lapmérettel LB-Knauf S1 FLEX Flexibilis</t>
  </si>
  <si>
    <t>csempe- és járólapragasztó, nagyméretű burkolólapokhoz (max. 90x90 cm), Cikkszám: K00617331 LB-Knauf SILVERCOL Prémium flexibilis fugázó, EN 12004 szerinti CG2WA minősítéssel, Cikkszám: K00675**1</t>
  </si>
  <si>
    <t>42-022-3.2.1.2.2.1-0212015</t>
  </si>
  <si>
    <t>Lépcsőburkolat készítése, kültérben, 3-10 mm ragasztóba rakva,  1-20 mm fugaszélességgel, homloklap, tagozat nélkül, gres, kőporcelán lappal, 20x20 - 40×40 cm közötti lapmérettel LB-Knauf S1 FLEX Flexibilis csempe- és járólapragasztó, nagyméretű</t>
  </si>
  <si>
    <t>burkolólapokhoz (max. 90x90 cm), Cikkszám: K00617331 LB-Knauf SILVERCOL Prémium flexibilis fugázó, EN 12004 szerinti CG2WA minősítéssel, Cikkszám: K00675**1</t>
  </si>
  <si>
    <t>43-001-1.1.2.2-0992021</t>
  </si>
  <si>
    <t>Táblás fedések; Fémlemez fedés táblalemezből egyszerű korcolt kivitelben, színes műanyagbevonatú horganyzott acéllemezből LINDAB Seamline FOP/PLX síktáblalemez 610x2000x0,6 mm, tűzihorganyzott acél + Premium bevonat, standard színben</t>
  </si>
  <si>
    <t>43-003-2.2.2-0993249</t>
  </si>
  <si>
    <t>Oromszegély szerelése, színes műanyagbevonatú horganyzott acéllemezből, 40 cm kiterített szélességgel LINDAB Seamline FOP szegély tűzihorganyzott acél + Classic bevonat, standard színben, 0,5 mm vtg., kiterített szélesség: 351-400 mm</t>
  </si>
  <si>
    <t>43-003-4.1.2.3-0993251</t>
  </si>
  <si>
    <t>Falszegély szerelése keményhéjalású tetőhöz, színes műanyagbevonatú horganyzott acéllemezből, 50 cm kiterített szélességgel LINDAB Seamline FOP szegély tűzihorganyzott acél + Classic bevonat, standard színben, 0,5 mm vtg., kiterített szélesség: 451-500 mm</t>
  </si>
  <si>
    <t>45-001-21-0133298</t>
  </si>
  <si>
    <t>Egyszárnyú fém kültéri bejárati ajtó tokkal történő elhelyezése, beépítése, bebetonozása, bit.zárral, 5 pont zárással  Porta fém kültéri ajtó, acél betéttel beépítési méret: 1170x2075 mm, acél tokkal</t>
  </si>
  <si>
    <t>45-004-2-0180302</t>
  </si>
  <si>
    <t>Lépcsőkorlát elhelyezése fészekbe vagy kőcsavaros rögzítéssel Acélcső korlát, 51 mm átmérőjű kézfogóval, alatta 5 sor 18 mm átmérőjű osztással, 2x-i Tiszakor alapmázolás, fedőmázolással 2xi</t>
  </si>
  <si>
    <t>45-004-5</t>
  </si>
  <si>
    <t>Kazánlemez járórácsok elhelyezése bármilyen méretben 5mm vtg. bordázott</t>
  </si>
  <si>
    <t>45-005-2.1-0910047</t>
  </si>
  <si>
    <t>Egyéb épületlakatos szerkezetek elhelyezése, aknakeret, élvédő idomacél Aknakeret, élvédő idomacél, befpgó karmokkal, rögzítőkkel, 10x10mm es acélszál felheggesztéssel,-kazánlemez fogadására</t>
  </si>
  <si>
    <t>47-000-1.21.1.1.1.1</t>
  </si>
  <si>
    <t>Belső festéseknél felület előkészítése, részmunkák; glettelés, hagyományos meszes glettel, vakolt felületen, bármilyen padozatú helyiségben, tagolatlan felületen</t>
  </si>
  <si>
    <t>100 m2</t>
  </si>
  <si>
    <t>47-010-1.4.1-0422420</t>
  </si>
  <si>
    <t>Normál nem egyenletes nedvszívóképességű ásványi falfelületek alapozása, felületmegerősítése, mész bázisú alapozóval, tagolatlan felületen KERAKOLL Biocalce Fondo Fino mészhabarcs alapú ásványi köztes egységesítő alap, Csz: 10526</t>
  </si>
  <si>
    <t>47-011-1.1.1.1</t>
  </si>
  <si>
    <t>Mészfestések, hagyományos, helyszínen oltott mészből készített falfestékkel, fehér színben, tagolatlan sima felületen, két rétegben</t>
  </si>
  <si>
    <t>48-002-1.3.1.1-0118014</t>
  </si>
  <si>
    <t>Talajnedvesség elleni szigetelés; Padlószigetelés, egy rétegben, minimum 4,0 mm vastag oxidált bitumenes lemezzel, aljzathoz foltonként vagy sávokban olvasztásos ragasztással, átlapolásoknál teljes felületű hegesztéssel fektetve MASTERPLAST Ecobit 04 GV</t>
  </si>
  <si>
    <t>üvegfátyol hordozórétegű, 4 mm névleges vastagságú oxidált bitumenes vastaglemez, Cikkszám: 0612-10400000</t>
  </si>
  <si>
    <t>48-007-11.11.2-0095032</t>
  </si>
  <si>
    <t>Lapostető hő- és hangszigetelése; Egyenes rétegrendű lapostetők lejtésképzése (rögzítés külön tételben), poliuretánhab hőszigetelő lemezzel BAUDER PIR T lejtésképző lap</t>
  </si>
  <si>
    <t>48-007-51.1.2-0321103</t>
  </si>
  <si>
    <t>Hőhidak hőszigetelése; bentmaradó zsaluzatként alkalmazva, fagyapot lemezzel HERAKLITH-C fagyapot szigetelőlap, 2000x600 mm, 35 mm vtg.</t>
  </si>
  <si>
    <t>62-002-0677631</t>
  </si>
  <si>
    <t>Süllyesztett szegély vagy futósor készítése,alapárok kiemeléssel, beton alapgerendával,hézagolással,
40 cm hosszú előregyártott beton szegélyelemekből
LEIER Quartz süllyesztett útszegélykő, szürke, 40/15/20 cm , Cikkszám: HUTJS1105C12/15 - XN(H) - 16 - F1 - CEM 32,5, m = 6,3 finomsági modulussal</t>
  </si>
  <si>
    <t>24-001-51.1.1.2.1-0232210</t>
  </si>
  <si>
    <t>31-001-1.2.2-0220668</t>
  </si>
  <si>
    <t>Betonacél helyszíni szerelése  függőleges vagy vízszintes tartószerkezetbe, bordás betonacélból, 12-20 mm átmérő között Bordás betonacél, szálban, B60.50  16 mm</t>
  </si>
  <si>
    <t xml:space="preserve"> Kelt:      2019. év 09.hó 20.nap </t>
  </si>
  <si>
    <t>15-002-4.1.1</t>
  </si>
  <si>
    <t>Egyoldali falzsaluzás függőleges vagy ferde sík felülettel, fa zsaluzattal, 3 m magasságig</t>
  </si>
  <si>
    <t>21-003-7.1.2.1</t>
  </si>
  <si>
    <t>Munkagödör földkiemelése épületek és műtárgyak helyén bármely konzisztenciájú, I-IV. oszt. talajban, gépi erővel, kiegészítő kézi munkával, alapterület: 10,01-50,0 m² között, 5,5 m mélységig</t>
  </si>
  <si>
    <t>21-004-4.1.5-0010402</t>
  </si>
  <si>
    <t>Talajjavító réteg készítése vonalas létesítményeknél, 3,00 m szélességig vagy építményen belül, darált betonból Darált beton, 0-30 mm-es frakció</t>
  </si>
  <si>
    <t>21-011-2.1.1</t>
  </si>
  <si>
    <t>Fejtett föld tolása és elteregetése, I-IV. osztályú talajban, 20,0 m távolságig</t>
  </si>
  <si>
    <t>24-001-51.1.1.2.1-0232810</t>
  </si>
  <si>
    <t>Mikrocölöpözés, függőlegesen, maximum 10 méteres mélységig, köpenycső külső átmérője: 100x100 mm zártszelvény,kibetonozással I.-II. talajosztályban C20/25 - XC1 - 32 - F3 - CEM 32,5, m = 7,5 finomsági modulussal</t>
  </si>
  <si>
    <t>31-001-2-0452005</t>
  </si>
  <si>
    <t>Hegesztett betonacél háló szerelése tartószerkezetbe FERALPI Sp10K1515 építési síkháló; 5,00 x 2,15 m; 150 x 150 mm osztással Ø 10,0 / 10,0 BHB55.50</t>
  </si>
  <si>
    <t>31-021-4.3.2-0242510</t>
  </si>
  <si>
    <t>- XC2 - 24 - F3 - CEM 32,5, m = 7,1 finomsági modulussal</t>
  </si>
  <si>
    <t>64-006-1.1.1</t>
  </si>
  <si>
    <t>Vak vagy zsugorodási hézag készítése beton burkolatban, a kiöntés alá tömítőzsinór elhelyezésével, kenéssel és hézagkiöntéssel, hézagrés 3-4 mm szélességben, 100 mm mélységig, géppel fűrészelve, 8-10 mmx30 mm rávágással térbeton és agr.alap mellett</t>
  </si>
  <si>
    <t>64-007-11.1</t>
  </si>
  <si>
    <t>Betonburkolat utókezelőszerrel való bevonása, 4,00 méter szélességig</t>
  </si>
  <si>
    <t>Aggregátor gépalap</t>
  </si>
  <si>
    <t>Mikrocölöpözés, függőlegesen, maximum 10 méteres mélységig, köpenycső külső átmérője:100x100mm zártszelvény,kibetonozással I.-II. talajosztályban C20/25 - X0v(H) - 16 - F3 - CEM 32,5, m = 6,6 finomsági modulussal</t>
  </si>
  <si>
    <t>31-030-11.1.1.2-0121110</t>
  </si>
  <si>
    <t>Beton aljzat készítése helyszínen kevert betonból, kézi továbbítással és bedolgozással, merev aljzatra, tartószerkezetre léccel lehúzva, kavicsbetonból, C 8/10 - C 16/20 kissé képlékeny konzisztenciájú betonból, 6 cm vastagság felett C16/20 - X0b(H) - 16</t>
  </si>
  <si>
    <t>- F2 - CEM 42,5, m = 6,4 finomsági modulussal</t>
  </si>
  <si>
    <t>42-042-25.1.1-0312067</t>
  </si>
  <si>
    <t>Vezetőképes antisztatikus és antibakteriális burkolatok fektetése kiegyenlített aljzatra, antisztatikus, PVC-burkolat (ragasztó anyag külön tételben kiírva) Tarkett Eclipse SD disszipatív (antisztatikus) homogén PVC burkolat (R1≤10a8 Ohm), 2 mm vtg., 2 m</t>
  </si>
  <si>
    <t>x 23 m, 6 szín</t>
  </si>
  <si>
    <t>42-042-26.9</t>
  </si>
  <si>
    <t>Akusztikus PVC és gumiburkolat fektetése szabványos, kiegyenlített aljzatra, ajánlott ragasztó akusztikus PVC és gumiburkolat fektetéséhez (a ragasztás ideje a burkolási tételeknél szerepel)</t>
  </si>
  <si>
    <t>21-004-3.1</t>
  </si>
  <si>
    <t>Humuszterítés 20 cm vastagságig gépi erővel, kiegészítő kézi munkával vízszintes felületen 50 m-ig</t>
  </si>
  <si>
    <t>91-003-3.2.1.1.1-0631101</t>
  </si>
  <si>
    <t>Gyepesítés, előkészített talajon magvetéssel, kézzel szórva, vízszintes területen, trágyázás nélkül KITE PÁZSIT fűmagkeverék, 40-50 dkg/10 m2</t>
  </si>
  <si>
    <t>10m²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</si>
</sst>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right" vertical="top" wrapText="1"/>
    </xf>
    <xf numFmtId="0" fontId="4" fillId="0" borderId="0" xfId="0" applyFont="1" applyAlignment="1">
      <alignment vertical="top"/>
    </xf>
    <xf numFmtId="0" fontId="3" fillId="0" borderId="2" xfId="0" applyFont="1" applyBorder="1" applyAlignment="1">
      <alignment vertical="top"/>
    </xf>
    <xf numFmtId="10" fontId="3" fillId="0" borderId="2" xfId="0" applyNumberFormat="1" applyFont="1" applyBorder="1" applyAlignment="1">
      <alignment vertical="top"/>
    </xf>
    <xf numFmtId="0" fontId="3" fillId="0" borderId="0" xfId="0" applyFont="1" applyAlignment="1">
      <alignment horizontal="left" vertical="top"/>
    </xf>
    <xf numFmtId="0" fontId="3" fillId="0" borderId="2" xfId="0" applyFont="1" applyBorder="1" applyAlignment="1">
      <alignment horizontal="right" vertical="top"/>
    </xf>
    <xf numFmtId="3" fontId="2" fillId="0" borderId="1" xfId="0" applyNumberFormat="1" applyFont="1" applyBorder="1" applyAlignment="1">
      <alignment horizontal="right" vertical="top" wrapText="1"/>
    </xf>
    <xf numFmtId="3" fontId="3" fillId="0" borderId="0" xfId="0" applyNumberFormat="1" applyFont="1" applyAlignment="1">
      <alignment vertical="top" wrapText="1"/>
    </xf>
    <xf numFmtId="3" fontId="4" fillId="0" borderId="1" xfId="0" applyNumberFormat="1" applyFont="1" applyBorder="1" applyAlignment="1">
      <alignment vertical="top" wrapText="1"/>
    </xf>
    <xf numFmtId="3" fontId="3" fillId="0" borderId="2" xfId="0" applyNumberFormat="1" applyFont="1" applyBorder="1" applyAlignment="1">
      <alignment vertical="top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righ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6" fillId="0" borderId="0" xfId="0" applyFont="1" applyFill="1" applyAlignment="1">
      <alignment horizontal="right" vertical="top" wrapText="1"/>
    </xf>
    <xf numFmtId="0" fontId="6" fillId="0" borderId="0" xfId="0" applyFont="1" applyAlignment="1">
      <alignment horizontal="right" vertical="top" wrapText="1"/>
    </xf>
    <xf numFmtId="3" fontId="5" fillId="0" borderId="1" xfId="0" applyNumberFormat="1" applyFont="1" applyBorder="1" applyAlignment="1">
      <alignment horizontal="right" vertical="top" wrapText="1"/>
    </xf>
    <xf numFmtId="49" fontId="1" fillId="0" borderId="0" xfId="0" applyNumberFormat="1" applyFont="1" applyAlignment="1">
      <alignment vertical="top" wrapText="1"/>
    </xf>
    <xf numFmtId="3" fontId="3" fillId="0" borderId="1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3" fontId="3" fillId="0" borderId="3" xfId="0" applyNumberFormat="1" applyFont="1" applyBorder="1" applyAlignment="1">
      <alignment horizontal="center" vertical="top"/>
    </xf>
    <xf numFmtId="3" fontId="3" fillId="0" borderId="2" xfId="0" applyNumberFormat="1" applyFont="1" applyBorder="1" applyAlignment="1">
      <alignment horizontal="center" vertical="top"/>
    </xf>
    <xf numFmtId="0" fontId="4" fillId="0" borderId="0" xfId="0" applyFont="1" applyAlignment="1">
      <alignment vertical="top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4" workbookViewId="0">
      <selection activeCell="C28" sqref="C28:D28"/>
    </sheetView>
  </sheetViews>
  <sheetFormatPr defaultColWidth="9.1796875" defaultRowHeight="15.5" x14ac:dyDescent="0.35"/>
  <cols>
    <col min="1" max="1" width="36.453125" style="8" customWidth="1"/>
    <col min="2" max="2" width="10.7265625" style="8" customWidth="1"/>
    <col min="3" max="4" width="15.7265625" style="8" customWidth="1"/>
    <col min="5" max="16384" width="9.1796875" style="8"/>
  </cols>
  <sheetData>
    <row r="1" spans="1:4" s="12" customFormat="1" ht="15" x14ac:dyDescent="0.35">
      <c r="A1" s="37" t="s">
        <v>120</v>
      </c>
      <c r="B1" s="37"/>
      <c r="C1" s="37"/>
      <c r="D1" s="37"/>
    </row>
    <row r="2" spans="1:4" s="12" customFormat="1" ht="15" x14ac:dyDescent="0.35">
      <c r="A2" s="37"/>
      <c r="B2" s="37"/>
      <c r="C2" s="37"/>
      <c r="D2" s="37"/>
    </row>
    <row r="3" spans="1:4" s="12" customFormat="1" ht="15" x14ac:dyDescent="0.35">
      <c r="A3" s="37"/>
      <c r="B3" s="37"/>
      <c r="C3" s="37"/>
      <c r="D3" s="37"/>
    </row>
    <row r="4" spans="1:4" x14ac:dyDescent="0.35">
      <c r="A4" s="33"/>
      <c r="B4" s="33"/>
      <c r="C4" s="33"/>
      <c r="D4" s="33"/>
    </row>
    <row r="5" spans="1:4" x14ac:dyDescent="0.35">
      <c r="A5" s="33"/>
      <c r="B5" s="33"/>
      <c r="C5" s="33"/>
      <c r="D5" s="33"/>
    </row>
    <row r="6" spans="1:4" x14ac:dyDescent="0.35">
      <c r="A6" s="33"/>
      <c r="B6" s="33"/>
      <c r="C6" s="33"/>
      <c r="D6" s="33"/>
    </row>
    <row r="7" spans="1:4" x14ac:dyDescent="0.35">
      <c r="A7" s="33"/>
      <c r="B7" s="33"/>
      <c r="C7" s="33"/>
      <c r="D7" s="33"/>
    </row>
    <row r="9" spans="1:4" x14ac:dyDescent="0.35">
      <c r="A9" s="8" t="s">
        <v>80</v>
      </c>
      <c r="C9" s="8" t="s">
        <v>81</v>
      </c>
    </row>
    <row r="10" spans="1:4" x14ac:dyDescent="0.35">
      <c r="A10" s="8" t="s">
        <v>81</v>
      </c>
      <c r="C10" s="8" t="s">
        <v>81</v>
      </c>
    </row>
    <row r="11" spans="1:4" x14ac:dyDescent="0.35">
      <c r="A11" s="8" t="s">
        <v>82</v>
      </c>
      <c r="C11" s="8" t="s">
        <v>271</v>
      </c>
    </row>
    <row r="12" spans="1:4" x14ac:dyDescent="0.35">
      <c r="A12" s="8" t="s">
        <v>81</v>
      </c>
      <c r="C12" s="8" t="s">
        <v>83</v>
      </c>
    </row>
    <row r="13" spans="1:4" x14ac:dyDescent="0.35">
      <c r="A13" s="8" t="s">
        <v>81</v>
      </c>
      <c r="C13" s="8" t="s">
        <v>84</v>
      </c>
    </row>
    <row r="14" spans="1:4" x14ac:dyDescent="0.35">
      <c r="A14" s="8" t="s">
        <v>81</v>
      </c>
      <c r="C14" s="8" t="s">
        <v>85</v>
      </c>
    </row>
    <row r="15" spans="1:4" x14ac:dyDescent="0.35">
      <c r="A15" s="8" t="s">
        <v>86</v>
      </c>
      <c r="C15" s="8" t="s">
        <v>87</v>
      </c>
    </row>
    <row r="16" spans="1:4" x14ac:dyDescent="0.35">
      <c r="A16" s="8" t="s">
        <v>88</v>
      </c>
    </row>
    <row r="17" spans="1:4" x14ac:dyDescent="0.35">
      <c r="A17" s="8" t="s">
        <v>88</v>
      </c>
    </row>
    <row r="18" spans="1:4" x14ac:dyDescent="0.35">
      <c r="A18" s="8" t="s">
        <v>88</v>
      </c>
    </row>
    <row r="19" spans="1:4" x14ac:dyDescent="0.35">
      <c r="A19" s="8" t="s">
        <v>89</v>
      </c>
    </row>
    <row r="20" spans="1:4" x14ac:dyDescent="0.35">
      <c r="A20" s="8" t="s">
        <v>88</v>
      </c>
    </row>
    <row r="22" spans="1:4" x14ac:dyDescent="0.35">
      <c r="A22" s="34" t="s">
        <v>90</v>
      </c>
      <c r="B22" s="34"/>
      <c r="C22" s="34"/>
      <c r="D22" s="34"/>
    </row>
    <row r="23" spans="1:4" x14ac:dyDescent="0.35">
      <c r="A23" s="13" t="s">
        <v>91</v>
      </c>
      <c r="B23" s="13"/>
      <c r="C23" s="16" t="s">
        <v>92</v>
      </c>
      <c r="D23" s="16" t="s">
        <v>93</v>
      </c>
    </row>
    <row r="24" spans="1:4" x14ac:dyDescent="0.35">
      <c r="A24" s="13" t="s">
        <v>94</v>
      </c>
      <c r="B24" s="13"/>
      <c r="C24" s="20">
        <f>Összesítő!B15</f>
        <v>0</v>
      </c>
      <c r="D24" s="20">
        <f>Összesítő!C15</f>
        <v>0</v>
      </c>
    </row>
    <row r="25" spans="1:4" x14ac:dyDescent="0.35">
      <c r="A25" s="13" t="s">
        <v>95</v>
      </c>
      <c r="B25" s="13"/>
      <c r="C25" s="20">
        <f>ROUND(C24,0)</f>
        <v>0</v>
      </c>
      <c r="D25" s="20">
        <f>ROUND(D24,0)</f>
        <v>0</v>
      </c>
    </row>
    <row r="26" spans="1:4" x14ac:dyDescent="0.35">
      <c r="A26" s="8" t="s">
        <v>96</v>
      </c>
      <c r="C26" s="35">
        <f>ROUND(C25+D25,0)</f>
        <v>0</v>
      </c>
      <c r="D26" s="35"/>
    </row>
    <row r="27" spans="1:4" x14ac:dyDescent="0.35">
      <c r="A27" s="13" t="s">
        <v>97</v>
      </c>
      <c r="B27" s="14">
        <v>0.27</v>
      </c>
      <c r="C27" s="36">
        <f>ROUND(C26*B27,0)</f>
        <v>0</v>
      </c>
      <c r="D27" s="36"/>
    </row>
    <row r="28" spans="1:4" x14ac:dyDescent="0.35">
      <c r="A28" s="13" t="s">
        <v>98</v>
      </c>
      <c r="B28" s="13"/>
      <c r="C28" s="31">
        <f>ROUND(C26+C27,0)</f>
        <v>0</v>
      </c>
      <c r="D28" s="31"/>
    </row>
    <row r="32" spans="1:4" x14ac:dyDescent="0.35">
      <c r="B32" s="32" t="s">
        <v>99</v>
      </c>
      <c r="C32" s="32"/>
    </row>
    <row r="34" spans="1:1" x14ac:dyDescent="0.35">
      <c r="A34" s="15"/>
    </row>
    <row r="35" spans="1:1" x14ac:dyDescent="0.35">
      <c r="A35" s="15"/>
    </row>
    <row r="36" spans="1:1" x14ac:dyDescent="0.35">
      <c r="A36" s="15"/>
    </row>
  </sheetData>
  <mergeCells count="12">
    <mergeCell ref="A1:D1"/>
    <mergeCell ref="A2:D2"/>
    <mergeCell ref="A3:D3"/>
    <mergeCell ref="A4:D4"/>
    <mergeCell ref="A5:D5"/>
    <mergeCell ref="C28:D28"/>
    <mergeCell ref="B32:C32"/>
    <mergeCell ref="A6:D6"/>
    <mergeCell ref="A7:D7"/>
    <mergeCell ref="A22:D22"/>
    <mergeCell ref="C26:D26"/>
    <mergeCell ref="C27:D27"/>
  </mergeCells>
  <pageMargins left="1" right="1" top="1" bottom="1" header="0.41666666666666669" footer="0.41666666666666669"/>
  <pageSetup paperSize="9" orientation="portrait" useFirstPageNumber="1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5" workbookViewId="0">
      <selection activeCell="F6" sqref="F6:G6"/>
    </sheetView>
  </sheetViews>
  <sheetFormatPr defaultRowHeight="14.5" x14ac:dyDescent="0.35"/>
  <cols>
    <col min="3" max="3" width="28.7265625" customWidth="1"/>
  </cols>
  <sheetData>
    <row r="1" spans="1:9" ht="26" x14ac:dyDescent="0.35">
      <c r="A1" s="21" t="s">
        <v>3</v>
      </c>
      <c r="B1" s="22" t="s">
        <v>4</v>
      </c>
      <c r="C1" s="22" t="s">
        <v>5</v>
      </c>
      <c r="D1" s="23" t="s">
        <v>6</v>
      </c>
      <c r="E1" s="22" t="s">
        <v>7</v>
      </c>
      <c r="F1" s="23" t="s">
        <v>8</v>
      </c>
      <c r="G1" s="23" t="s">
        <v>9</v>
      </c>
      <c r="H1" s="23" t="s">
        <v>10</v>
      </c>
      <c r="I1" s="23" t="s">
        <v>11</v>
      </c>
    </row>
    <row r="2" spans="1:9" ht="52" x14ac:dyDescent="0.35">
      <c r="A2" s="7">
        <v>1</v>
      </c>
      <c r="B2" s="1" t="s">
        <v>19</v>
      </c>
      <c r="C2" s="1" t="s">
        <v>142</v>
      </c>
      <c r="D2" s="5">
        <v>500</v>
      </c>
      <c r="E2" s="1" t="s">
        <v>17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ht="39" x14ac:dyDescent="0.35">
      <c r="A3" s="7">
        <v>2</v>
      </c>
      <c r="B3" s="1" t="s">
        <v>21</v>
      </c>
      <c r="C3" s="1" t="s">
        <v>22</v>
      </c>
      <c r="D3" s="5">
        <v>500</v>
      </c>
      <c r="E3" s="1" t="s">
        <v>17</v>
      </c>
      <c r="F3" s="5">
        <v>0</v>
      </c>
      <c r="G3" s="5">
        <v>0</v>
      </c>
      <c r="H3" s="5">
        <f>ROUND(D3*F3, 0)</f>
        <v>0</v>
      </c>
      <c r="I3" s="5">
        <f>ROUND(D3*G3, 0)</f>
        <v>0</v>
      </c>
    </row>
    <row r="4" spans="1:9" ht="94.5" customHeight="1" x14ac:dyDescent="0.35">
      <c r="A4" s="7">
        <v>3</v>
      </c>
      <c r="B4" s="1" t="s">
        <v>138</v>
      </c>
      <c r="C4" s="1" t="s">
        <v>139</v>
      </c>
      <c r="D4" s="5">
        <v>48</v>
      </c>
      <c r="E4" s="1" t="s">
        <v>17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5" spans="1:9" ht="98.5" customHeight="1" x14ac:dyDescent="0.35">
      <c r="A5" s="7">
        <v>4</v>
      </c>
      <c r="B5" s="1" t="s">
        <v>140</v>
      </c>
      <c r="C5" s="1" t="s">
        <v>141</v>
      </c>
      <c r="D5" s="5">
        <v>12</v>
      </c>
      <c r="E5" s="1" t="s">
        <v>17</v>
      </c>
      <c r="F5" s="5">
        <v>0</v>
      </c>
      <c r="G5" s="5">
        <v>0</v>
      </c>
      <c r="H5" s="5">
        <f>ROUND(D5*F5, 0)</f>
        <v>0</v>
      </c>
      <c r="I5" s="5">
        <f>ROUND(D5*G5, 0)</f>
        <v>0</v>
      </c>
    </row>
    <row r="6" spans="1:9" ht="130" x14ac:dyDescent="0.35">
      <c r="A6" s="7">
        <v>5</v>
      </c>
      <c r="B6" s="1" t="s">
        <v>266</v>
      </c>
      <c r="C6" s="1" t="s">
        <v>267</v>
      </c>
      <c r="D6" s="5">
        <v>200</v>
      </c>
      <c r="E6" s="1" t="s">
        <v>130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7" spans="1:9" x14ac:dyDescent="0.35">
      <c r="A7" s="6"/>
      <c r="B7" s="2"/>
      <c r="C7" s="2" t="s">
        <v>15</v>
      </c>
      <c r="D7" s="4"/>
      <c r="E7" s="2"/>
      <c r="F7" s="4"/>
      <c r="G7" s="4"/>
      <c r="H7" s="17">
        <f>SUM(H2:H6)</f>
        <v>0</v>
      </c>
      <c r="I7" s="17">
        <f>SUM(I2:I6)</f>
        <v>0</v>
      </c>
    </row>
  </sheetData>
  <pageMargins left="0.7" right="0.7" top="0.75" bottom="0.75" header="0.3" footer="0.3"/>
  <pageSetup paperSize="9"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3" sqref="F3:G3"/>
    </sheetView>
  </sheetViews>
  <sheetFormatPr defaultRowHeight="14.5" x14ac:dyDescent="0.35"/>
  <cols>
    <col min="3" max="3" width="26.54296875" customWidth="1"/>
    <col min="8" max="8" width="7.54296875" bestFit="1" customWidth="1"/>
  </cols>
  <sheetData>
    <row r="1" spans="1:10" ht="26" x14ac:dyDescent="0.35">
      <c r="A1" s="21" t="s">
        <v>3</v>
      </c>
      <c r="B1" s="22" t="s">
        <v>4</v>
      </c>
      <c r="C1" s="22" t="s">
        <v>5</v>
      </c>
      <c r="D1" s="23" t="s">
        <v>6</v>
      </c>
      <c r="E1" s="22" t="s">
        <v>7</v>
      </c>
      <c r="F1" s="23" t="s">
        <v>8</v>
      </c>
      <c r="G1" s="23" t="s">
        <v>9</v>
      </c>
      <c r="H1" s="23" t="s">
        <v>10</v>
      </c>
      <c r="I1" s="23" t="s">
        <v>11</v>
      </c>
    </row>
    <row r="2" spans="1:10" ht="31" customHeight="1" x14ac:dyDescent="0.35">
      <c r="A2" s="7">
        <v>1</v>
      </c>
      <c r="B2" s="1" t="s">
        <v>121</v>
      </c>
      <c r="C2" s="1" t="s">
        <v>147</v>
      </c>
      <c r="D2" s="5">
        <v>1</v>
      </c>
      <c r="E2" s="1" t="s">
        <v>26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10" ht="26" x14ac:dyDescent="0.35">
      <c r="A3" s="7">
        <v>2</v>
      </c>
      <c r="B3" s="1" t="s">
        <v>121</v>
      </c>
      <c r="C3" s="1" t="s">
        <v>148</v>
      </c>
      <c r="D3" s="5">
        <v>1</v>
      </c>
      <c r="E3" s="1" t="s">
        <v>26</v>
      </c>
      <c r="F3" s="5">
        <v>0</v>
      </c>
      <c r="G3" s="5">
        <v>0</v>
      </c>
      <c r="H3" s="5">
        <f>ROUND(D3*F3, 0)</f>
        <v>0</v>
      </c>
      <c r="I3" s="5">
        <f>ROUND(D3*G3, 0)</f>
        <v>0</v>
      </c>
      <c r="J3" s="7"/>
    </row>
    <row r="4" spans="1:10" x14ac:dyDescent="0.35">
      <c r="A4" s="6"/>
      <c r="B4" s="2"/>
      <c r="C4" s="2" t="s">
        <v>15</v>
      </c>
      <c r="D4" s="4"/>
      <c r="E4" s="2"/>
      <c r="F4" s="4"/>
      <c r="G4" s="4"/>
      <c r="H4" s="4">
        <f>SUM(H2:H3)</f>
        <v>0</v>
      </c>
      <c r="I4" s="17">
        <f>SUM(I2:I3)</f>
        <v>0</v>
      </c>
      <c r="J4" s="7"/>
    </row>
    <row r="5" spans="1:10" x14ac:dyDescent="0.35">
      <c r="A5" s="7"/>
      <c r="B5" s="1"/>
      <c r="C5" s="1"/>
      <c r="D5" s="7"/>
      <c r="E5" s="1"/>
      <c r="F5" s="1"/>
      <c r="G5" s="7"/>
      <c r="H5" s="1"/>
      <c r="I5" s="1"/>
      <c r="J5" s="7"/>
    </row>
    <row r="6" spans="1:10" x14ac:dyDescent="0.35">
      <c r="A6" s="7"/>
      <c r="B6" s="1"/>
      <c r="C6" s="1"/>
      <c r="D6" s="7"/>
      <c r="E6" s="1"/>
      <c r="F6" s="1"/>
      <c r="G6" s="7"/>
      <c r="H6" s="1"/>
      <c r="I6" s="1"/>
      <c r="J6" s="7"/>
    </row>
  </sheetData>
  <pageMargins left="0.7" right="0.7" top="0.75" bottom="0.75" header="0.3" footer="0.3"/>
  <pageSetup paperSize="9" orientation="portrait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4" sqref="F4:G4"/>
    </sheetView>
  </sheetViews>
  <sheetFormatPr defaultRowHeight="14.5" x14ac:dyDescent="0.35"/>
  <cols>
    <col min="3" max="3" width="28.81640625" customWidth="1"/>
    <col min="8" max="8" width="8.81640625" bestFit="1" customWidth="1"/>
    <col min="9" max="9" width="9" bestFit="1" customWidth="1"/>
  </cols>
  <sheetData>
    <row r="1" spans="1:9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9" x14ac:dyDescent="0.35">
      <c r="A2" s="7">
        <v>1</v>
      </c>
      <c r="B2" s="1" t="s">
        <v>135</v>
      </c>
      <c r="C2" s="1" t="s">
        <v>136</v>
      </c>
      <c r="D2" s="5">
        <v>1000</v>
      </c>
      <c r="E2" s="1" t="s">
        <v>137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x14ac:dyDescent="0.35">
      <c r="A3" s="7"/>
      <c r="B3" s="1"/>
      <c r="C3" s="1"/>
      <c r="D3" s="5"/>
      <c r="E3" s="1"/>
      <c r="F3" s="5"/>
      <c r="G3" s="5"/>
      <c r="H3" s="5"/>
      <c r="I3" s="5"/>
    </row>
    <row r="4" spans="1:9" ht="78" x14ac:dyDescent="0.35">
      <c r="A4" s="7">
        <v>2</v>
      </c>
      <c r="B4" s="1" t="s">
        <v>149</v>
      </c>
      <c r="C4" s="1" t="s">
        <v>150</v>
      </c>
      <c r="D4" s="5">
        <v>1000</v>
      </c>
      <c r="E4" s="1" t="s">
        <v>26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5" spans="1:9" x14ac:dyDescent="0.35">
      <c r="A5" s="6"/>
      <c r="B5" s="2"/>
      <c r="C5" s="2" t="s">
        <v>15</v>
      </c>
      <c r="D5" s="4"/>
      <c r="E5" s="2"/>
      <c r="F5" s="4"/>
      <c r="G5" s="4"/>
      <c r="H5" s="17">
        <f>SUM(H2:H4)</f>
        <v>0</v>
      </c>
      <c r="I5" s="17">
        <f>SUM(I2:I4)</f>
        <v>0</v>
      </c>
    </row>
  </sheetData>
  <pageMargins left="0.7" right="0.7" top="0.75" bottom="0.75" header="0.3" footer="0.3"/>
  <pageSetup paperSize="9" orientation="portrait" verticalDpi="1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opLeftCell="A120" workbookViewId="0">
      <selection activeCell="F124" sqref="F124:G124"/>
    </sheetView>
  </sheetViews>
  <sheetFormatPr defaultRowHeight="14.5" x14ac:dyDescent="0.35"/>
  <cols>
    <col min="3" max="3" width="27.54296875" customWidth="1"/>
  </cols>
  <sheetData>
    <row r="1" spans="1:9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5.5" customHeight="1" x14ac:dyDescent="0.35">
      <c r="A2" s="7">
        <v>1</v>
      </c>
      <c r="B2" s="1" t="s">
        <v>155</v>
      </c>
      <c r="C2" s="1" t="s">
        <v>156</v>
      </c>
      <c r="D2" s="5">
        <v>19.05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x14ac:dyDescent="0.35">
      <c r="A3" s="7"/>
      <c r="B3" s="1"/>
      <c r="C3" s="1"/>
      <c r="D3" s="5"/>
      <c r="E3" s="1"/>
      <c r="F3" s="5"/>
      <c r="G3" s="5"/>
      <c r="H3" s="5"/>
      <c r="I3" s="5"/>
    </row>
    <row r="4" spans="1:9" ht="64" customHeight="1" x14ac:dyDescent="0.35">
      <c r="A4" s="7">
        <v>2</v>
      </c>
      <c r="B4" s="1" t="s">
        <v>157</v>
      </c>
      <c r="C4" s="1" t="s">
        <v>158</v>
      </c>
      <c r="D4" s="5">
        <v>24.32</v>
      </c>
      <c r="E4" s="1" t="s">
        <v>13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5" spans="1:9" x14ac:dyDescent="0.35">
      <c r="A5" s="7"/>
      <c r="B5" s="1"/>
      <c r="C5" s="1"/>
      <c r="D5" s="5"/>
      <c r="E5" s="1"/>
      <c r="F5" s="5"/>
      <c r="G5" s="5"/>
      <c r="H5" s="5"/>
      <c r="I5" s="5"/>
    </row>
    <row r="6" spans="1:9" ht="46" customHeight="1" x14ac:dyDescent="0.35">
      <c r="A6" s="7">
        <v>3</v>
      </c>
      <c r="B6" s="1" t="s">
        <v>159</v>
      </c>
      <c r="C6" s="1" t="s">
        <v>160</v>
      </c>
      <c r="D6" s="5">
        <v>9.4</v>
      </c>
      <c r="E6" s="1" t="s">
        <v>13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7" spans="1:9" x14ac:dyDescent="0.35">
      <c r="A7" s="7"/>
      <c r="B7" s="1"/>
      <c r="C7" s="1"/>
      <c r="D7" s="5"/>
      <c r="E7" s="1"/>
      <c r="F7" s="5"/>
      <c r="G7" s="5"/>
      <c r="H7" s="5"/>
      <c r="I7" s="5"/>
    </row>
    <row r="8" spans="1:9" ht="56.15" customHeight="1" x14ac:dyDescent="0.35">
      <c r="A8" s="7">
        <v>4</v>
      </c>
      <c r="B8" s="1" t="s">
        <v>161</v>
      </c>
      <c r="C8" s="1" t="s">
        <v>162</v>
      </c>
      <c r="D8" s="5">
        <v>2.5</v>
      </c>
      <c r="E8" s="1" t="s">
        <v>13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9" spans="1:9" ht="11.15" customHeight="1" x14ac:dyDescent="0.35">
      <c r="A9" s="7"/>
      <c r="B9" s="1"/>
      <c r="C9" s="1"/>
      <c r="D9" s="5"/>
      <c r="E9" s="1"/>
      <c r="F9" s="5"/>
      <c r="G9" s="5"/>
      <c r="H9" s="5"/>
      <c r="I9" s="5"/>
    </row>
    <row r="10" spans="1:9" ht="104" x14ac:dyDescent="0.35">
      <c r="A10" s="7">
        <v>5</v>
      </c>
      <c r="B10" s="1" t="s">
        <v>163</v>
      </c>
      <c r="C10" s="30" t="s">
        <v>164</v>
      </c>
      <c r="D10" s="5">
        <v>32</v>
      </c>
      <c r="E10" s="1" t="s">
        <v>13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1" spans="1:9" ht="46" customHeight="1" x14ac:dyDescent="0.35">
      <c r="A11" s="7"/>
      <c r="B11" s="1"/>
      <c r="C11" s="30" t="s">
        <v>165</v>
      </c>
      <c r="D11" s="5"/>
      <c r="E11" s="1"/>
      <c r="F11" s="5"/>
      <c r="G11" s="5"/>
      <c r="H11" s="5"/>
      <c r="I11" s="5"/>
    </row>
    <row r="12" spans="1:9" x14ac:dyDescent="0.35">
      <c r="A12" s="7"/>
      <c r="B12" s="1"/>
      <c r="C12" s="1"/>
      <c r="D12" s="5"/>
      <c r="E12" s="1"/>
      <c r="F12" s="5"/>
      <c r="G12" s="5"/>
      <c r="H12" s="5"/>
      <c r="I12" s="5"/>
    </row>
    <row r="13" spans="1:9" ht="42.65" customHeight="1" x14ac:dyDescent="0.35">
      <c r="A13" s="7">
        <v>6</v>
      </c>
      <c r="B13" s="1" t="s">
        <v>166</v>
      </c>
      <c r="C13" s="1" t="s">
        <v>167</v>
      </c>
      <c r="D13" s="5">
        <v>9</v>
      </c>
      <c r="E13" s="1" t="s">
        <v>13</v>
      </c>
      <c r="F13" s="5">
        <v>0</v>
      </c>
      <c r="G13" s="5">
        <v>0</v>
      </c>
      <c r="H13" s="5">
        <f>ROUND(D13*F13, 0)</f>
        <v>0</v>
      </c>
      <c r="I13" s="5">
        <f>ROUND(D13*G13, 0)</f>
        <v>0</v>
      </c>
    </row>
    <row r="14" spans="1:9" x14ac:dyDescent="0.35">
      <c r="A14" s="7"/>
      <c r="B14" s="1"/>
      <c r="C14" s="1"/>
      <c r="D14" s="5"/>
      <c r="E14" s="1"/>
      <c r="F14" s="5"/>
      <c r="G14" s="5"/>
      <c r="H14" s="5"/>
      <c r="I14" s="5"/>
    </row>
    <row r="15" spans="1:9" ht="52" x14ac:dyDescent="0.35">
      <c r="A15" s="7">
        <v>7</v>
      </c>
      <c r="B15" s="1" t="s">
        <v>168</v>
      </c>
      <c r="C15" s="1" t="s">
        <v>169</v>
      </c>
      <c r="D15" s="5">
        <v>10</v>
      </c>
      <c r="E15" s="1" t="s">
        <v>17</v>
      </c>
      <c r="F15" s="5">
        <v>0</v>
      </c>
      <c r="G15" s="5">
        <v>0</v>
      </c>
      <c r="H15" s="5">
        <f>ROUND(D15*F15, 0)</f>
        <v>0</v>
      </c>
      <c r="I15" s="5">
        <f>ROUND(D15*G15, 0)</f>
        <v>0</v>
      </c>
    </row>
    <row r="16" spans="1:9" x14ac:dyDescent="0.35">
      <c r="A16" s="7"/>
      <c r="B16" s="1"/>
      <c r="C16" s="1"/>
      <c r="D16" s="5"/>
      <c r="E16" s="1"/>
      <c r="F16" s="5"/>
      <c r="G16" s="5"/>
      <c r="H16" s="5"/>
      <c r="I16" s="5"/>
    </row>
    <row r="17" spans="1:9" ht="65" x14ac:dyDescent="0.35">
      <c r="A17" s="7">
        <v>8</v>
      </c>
      <c r="B17" s="1" t="s">
        <v>170</v>
      </c>
      <c r="C17" s="1" t="s">
        <v>171</v>
      </c>
      <c r="D17" s="5">
        <v>4.5</v>
      </c>
      <c r="E17" s="1" t="s">
        <v>17</v>
      </c>
      <c r="F17" s="5">
        <v>0</v>
      </c>
      <c r="G17" s="5">
        <v>0</v>
      </c>
      <c r="H17" s="5">
        <f>ROUND(D17*F17, 0)</f>
        <v>0</v>
      </c>
      <c r="I17" s="5">
        <f>ROUND(D17*G17, 0)</f>
        <v>0</v>
      </c>
    </row>
    <row r="18" spans="1:9" x14ac:dyDescent="0.35">
      <c r="A18" s="7"/>
      <c r="B18" s="1"/>
      <c r="C18" s="1"/>
      <c r="D18" s="5"/>
      <c r="E18" s="1"/>
      <c r="F18" s="5"/>
      <c r="G18" s="5"/>
      <c r="H18" s="5"/>
      <c r="I18" s="5"/>
    </row>
    <row r="19" spans="1:9" ht="78" x14ac:dyDescent="0.35">
      <c r="A19" s="7">
        <v>9</v>
      </c>
      <c r="B19" s="1" t="s">
        <v>172</v>
      </c>
      <c r="C19" s="1" t="s">
        <v>173</v>
      </c>
      <c r="D19" s="5">
        <v>2.0499999999999998</v>
      </c>
      <c r="E19" s="1" t="s">
        <v>17</v>
      </c>
      <c r="F19" s="5">
        <v>0</v>
      </c>
      <c r="G19" s="5">
        <v>0</v>
      </c>
      <c r="H19" s="5">
        <f>ROUND(D19*F19, 0)</f>
        <v>0</v>
      </c>
      <c r="I19" s="5">
        <f>ROUND(D19*G19, 0)</f>
        <v>0</v>
      </c>
    </row>
    <row r="20" spans="1:9" x14ac:dyDescent="0.35">
      <c r="A20" s="7"/>
      <c r="B20" s="1"/>
      <c r="C20" s="1"/>
      <c r="D20" s="5"/>
      <c r="E20" s="1"/>
      <c r="F20" s="5"/>
      <c r="G20" s="5"/>
      <c r="H20" s="5"/>
      <c r="I20" s="5"/>
    </row>
    <row r="21" spans="1:9" ht="39" x14ac:dyDescent="0.35">
      <c r="A21" s="7">
        <v>10</v>
      </c>
      <c r="B21" s="1" t="s">
        <v>174</v>
      </c>
      <c r="C21" s="1" t="s">
        <v>175</v>
      </c>
      <c r="D21" s="5">
        <v>2.0499999999999998</v>
      </c>
      <c r="E21" s="1" t="s">
        <v>17</v>
      </c>
      <c r="F21" s="5">
        <v>0</v>
      </c>
      <c r="G21" s="5">
        <v>0</v>
      </c>
      <c r="H21" s="5">
        <f>ROUND(D21*F21, 0)</f>
        <v>0</v>
      </c>
      <c r="I21" s="5">
        <f>ROUND(D21*G21, 0)</f>
        <v>0</v>
      </c>
    </row>
    <row r="22" spans="1:9" x14ac:dyDescent="0.35">
      <c r="A22" s="7"/>
      <c r="B22" s="1"/>
      <c r="C22" s="1"/>
      <c r="D22" s="5"/>
      <c r="E22" s="1"/>
      <c r="F22" s="5"/>
      <c r="G22" s="5"/>
      <c r="H22" s="5"/>
      <c r="I22" s="5"/>
    </row>
    <row r="23" spans="1:9" ht="39" x14ac:dyDescent="0.35">
      <c r="A23" s="7">
        <v>11</v>
      </c>
      <c r="B23" s="1" t="s">
        <v>176</v>
      </c>
      <c r="C23" s="1" t="s">
        <v>177</v>
      </c>
      <c r="D23" s="5">
        <v>1</v>
      </c>
      <c r="E23" s="1" t="s">
        <v>26</v>
      </c>
      <c r="F23" s="5">
        <v>0</v>
      </c>
      <c r="G23" s="5">
        <v>0</v>
      </c>
      <c r="H23" s="5">
        <f>ROUND(D23*F23, 0)</f>
        <v>0</v>
      </c>
      <c r="I23" s="5">
        <f>ROUND(D23*G23, 0)</f>
        <v>0</v>
      </c>
    </row>
    <row r="24" spans="1:9" x14ac:dyDescent="0.35">
      <c r="A24" s="7"/>
      <c r="B24" s="1"/>
      <c r="C24" s="1"/>
      <c r="D24" s="5"/>
      <c r="E24" s="1"/>
      <c r="F24" s="5"/>
      <c r="G24" s="5"/>
      <c r="H24" s="5"/>
      <c r="I24" s="5"/>
    </row>
    <row r="25" spans="1:9" ht="52" x14ac:dyDescent="0.35">
      <c r="A25" s="7">
        <v>12</v>
      </c>
      <c r="B25" s="1" t="s">
        <v>178</v>
      </c>
      <c r="C25" s="1" t="s">
        <v>179</v>
      </c>
      <c r="D25" s="5">
        <v>5</v>
      </c>
      <c r="E25" s="1" t="s">
        <v>17</v>
      </c>
      <c r="F25" s="5">
        <v>0</v>
      </c>
      <c r="G25" s="5">
        <v>0</v>
      </c>
      <c r="H25" s="5">
        <f>ROUND(D25*F25, 0)</f>
        <v>0</v>
      </c>
      <c r="I25" s="5">
        <f>ROUND(D25*G25, 0)</f>
        <v>0</v>
      </c>
    </row>
    <row r="26" spans="1:9" x14ac:dyDescent="0.35">
      <c r="A26" s="7"/>
      <c r="B26" s="1"/>
      <c r="C26" s="1"/>
      <c r="D26" s="5"/>
      <c r="E26" s="1"/>
      <c r="F26" s="5"/>
      <c r="G26" s="5"/>
      <c r="H26" s="5"/>
      <c r="I26" s="5"/>
    </row>
    <row r="27" spans="1:9" ht="65" x14ac:dyDescent="0.35">
      <c r="A27" s="7">
        <v>13</v>
      </c>
      <c r="B27" s="1" t="s">
        <v>180</v>
      </c>
      <c r="C27" s="1" t="s">
        <v>181</v>
      </c>
      <c r="D27" s="5">
        <v>8.5</v>
      </c>
      <c r="E27" s="1" t="s">
        <v>17</v>
      </c>
      <c r="F27" s="5">
        <v>0</v>
      </c>
      <c r="G27" s="5">
        <v>0</v>
      </c>
      <c r="H27" s="5">
        <f>ROUND(D27*F27, 0)</f>
        <v>0</v>
      </c>
      <c r="I27" s="5">
        <f>ROUND(D27*G27, 0)</f>
        <v>0</v>
      </c>
    </row>
    <row r="28" spans="1:9" x14ac:dyDescent="0.35">
      <c r="A28" s="7"/>
      <c r="B28" s="1"/>
      <c r="C28" s="1"/>
      <c r="D28" s="5"/>
      <c r="E28" s="1"/>
      <c r="F28" s="5"/>
      <c r="G28" s="5"/>
      <c r="H28" s="5"/>
      <c r="I28" s="5"/>
    </row>
    <row r="29" spans="1:9" ht="104" x14ac:dyDescent="0.35">
      <c r="A29" s="7">
        <v>14</v>
      </c>
      <c r="B29" s="1" t="s">
        <v>268</v>
      </c>
      <c r="C29" s="1" t="s">
        <v>291</v>
      </c>
      <c r="D29" s="5">
        <v>64</v>
      </c>
      <c r="E29" s="1" t="s">
        <v>31</v>
      </c>
      <c r="F29" s="5">
        <v>0</v>
      </c>
      <c r="G29" s="5">
        <v>0</v>
      </c>
      <c r="H29" s="5">
        <f>ROUND(D29*F29, 0)</f>
        <v>0</v>
      </c>
      <c r="I29" s="5">
        <f>ROUND(D29*G29, 0)</f>
        <v>0</v>
      </c>
    </row>
    <row r="30" spans="1:9" x14ac:dyDescent="0.35">
      <c r="A30" s="7"/>
      <c r="B30" s="1"/>
      <c r="C30" s="1"/>
      <c r="D30" s="5"/>
      <c r="E30" s="1"/>
      <c r="F30" s="5"/>
      <c r="G30" s="5"/>
      <c r="H30" s="5"/>
      <c r="I30" s="5"/>
    </row>
    <row r="31" spans="1:9" ht="91" x14ac:dyDescent="0.35">
      <c r="A31" s="7">
        <v>15</v>
      </c>
      <c r="B31" s="1" t="s">
        <v>182</v>
      </c>
      <c r="C31" s="1" t="s">
        <v>183</v>
      </c>
      <c r="D31" s="5">
        <v>0.1</v>
      </c>
      <c r="E31" s="1" t="s">
        <v>184</v>
      </c>
      <c r="F31" s="5">
        <v>0</v>
      </c>
      <c r="G31" s="5">
        <v>0</v>
      </c>
      <c r="H31" s="5">
        <f>ROUND(D31*F31, 0)</f>
        <v>0</v>
      </c>
      <c r="I31" s="5">
        <f>ROUND(D31*G31, 0)</f>
        <v>0</v>
      </c>
    </row>
    <row r="32" spans="1:9" x14ac:dyDescent="0.35">
      <c r="A32" s="7"/>
      <c r="B32" s="1"/>
      <c r="C32" s="1"/>
      <c r="D32" s="5"/>
      <c r="E32" s="1"/>
      <c r="F32" s="5"/>
      <c r="G32" s="5"/>
      <c r="H32" s="5"/>
      <c r="I32" s="5"/>
    </row>
    <row r="33" spans="1:9" ht="78" x14ac:dyDescent="0.35">
      <c r="A33" s="7">
        <v>16</v>
      </c>
      <c r="B33" s="1" t="s">
        <v>185</v>
      </c>
      <c r="C33" s="1" t="s">
        <v>186</v>
      </c>
      <c r="D33" s="5">
        <v>0.08</v>
      </c>
      <c r="E33" s="1" t="s">
        <v>184</v>
      </c>
      <c r="F33" s="5">
        <v>0</v>
      </c>
      <c r="G33" s="5">
        <v>0</v>
      </c>
      <c r="H33" s="5">
        <f>ROUND(D33*F33, 0)</f>
        <v>0</v>
      </c>
      <c r="I33" s="5">
        <f>ROUND(D33*G33, 0)</f>
        <v>0</v>
      </c>
    </row>
    <row r="34" spans="1:9" x14ac:dyDescent="0.35">
      <c r="A34" s="7"/>
      <c r="B34" s="1"/>
      <c r="C34" s="1"/>
      <c r="D34" s="5"/>
      <c r="E34" s="1"/>
      <c r="F34" s="5"/>
      <c r="G34" s="5"/>
      <c r="H34" s="5"/>
      <c r="I34" s="5"/>
    </row>
    <row r="35" spans="1:9" ht="78" x14ac:dyDescent="0.35">
      <c r="A35" s="7">
        <v>17</v>
      </c>
      <c r="B35" s="1" t="s">
        <v>269</v>
      </c>
      <c r="C35" s="1" t="s">
        <v>270</v>
      </c>
      <c r="D35" s="5">
        <v>0.11</v>
      </c>
      <c r="E35" s="1" t="s">
        <v>184</v>
      </c>
      <c r="F35" s="5">
        <v>0</v>
      </c>
      <c r="G35" s="5">
        <v>0</v>
      </c>
      <c r="H35" s="5">
        <f>ROUND(D35*F35, 0)</f>
        <v>0</v>
      </c>
      <c r="I35" s="5">
        <f>ROUND(D35*G35, 0)</f>
        <v>0</v>
      </c>
    </row>
    <row r="36" spans="1:9" x14ac:dyDescent="0.35">
      <c r="A36" s="7"/>
      <c r="B36" s="1"/>
      <c r="C36" s="1"/>
      <c r="D36" s="5"/>
      <c r="E36" s="1"/>
      <c r="F36" s="5"/>
      <c r="G36" s="5"/>
      <c r="H36" s="5"/>
      <c r="I36" s="5"/>
    </row>
    <row r="37" spans="1:9" ht="65" x14ac:dyDescent="0.35">
      <c r="A37" s="7">
        <v>18</v>
      </c>
      <c r="B37" s="1" t="s">
        <v>187</v>
      </c>
      <c r="C37" s="1" t="s">
        <v>188</v>
      </c>
      <c r="D37" s="5">
        <v>0.22500000000000001</v>
      </c>
      <c r="E37" s="1" t="s">
        <v>184</v>
      </c>
      <c r="F37" s="5">
        <v>0</v>
      </c>
      <c r="G37" s="5">
        <v>0</v>
      </c>
      <c r="H37" s="5">
        <f>ROUND(D37*F37, 0)</f>
        <v>0</v>
      </c>
      <c r="I37" s="5">
        <f>ROUND(D37*G37, 0)</f>
        <v>0</v>
      </c>
    </row>
    <row r="38" spans="1:9" x14ac:dyDescent="0.35">
      <c r="A38" s="7"/>
      <c r="B38" s="1"/>
      <c r="C38" s="1"/>
      <c r="D38" s="5"/>
      <c r="E38" s="1"/>
      <c r="F38" s="5"/>
      <c r="G38" s="5"/>
      <c r="H38" s="5"/>
      <c r="I38" s="5"/>
    </row>
    <row r="39" spans="1:9" ht="104" x14ac:dyDescent="0.35">
      <c r="A39" s="7">
        <v>19</v>
      </c>
      <c r="B39" s="1" t="s">
        <v>189</v>
      </c>
      <c r="C39" s="30" t="s">
        <v>190</v>
      </c>
      <c r="D39" s="5">
        <v>1.9</v>
      </c>
      <c r="E39" s="1" t="s">
        <v>17</v>
      </c>
      <c r="F39" s="5">
        <v>0</v>
      </c>
      <c r="G39" s="5">
        <v>0</v>
      </c>
      <c r="H39" s="5">
        <f>ROUND(D39*F39, 0)</f>
        <v>0</v>
      </c>
      <c r="I39" s="5">
        <f>ROUND(D39*G39, 0)</f>
        <v>0</v>
      </c>
    </row>
    <row r="40" spans="1:9" x14ac:dyDescent="0.35">
      <c r="A40" s="7"/>
      <c r="B40" s="1"/>
      <c r="C40" s="30" t="s">
        <v>191</v>
      </c>
      <c r="D40" s="5"/>
      <c r="E40" s="1"/>
      <c r="F40" s="5"/>
      <c r="G40" s="5"/>
      <c r="H40" s="5"/>
      <c r="I40" s="5"/>
    </row>
    <row r="41" spans="1:9" x14ac:dyDescent="0.35">
      <c r="A41" s="7"/>
      <c r="B41" s="1"/>
      <c r="C41" s="1"/>
      <c r="D41" s="5"/>
      <c r="E41" s="1"/>
      <c r="F41" s="5"/>
      <c r="G41" s="5"/>
      <c r="H41" s="5"/>
      <c r="I41" s="5"/>
    </row>
    <row r="42" spans="1:9" ht="104" x14ac:dyDescent="0.35">
      <c r="A42" s="7">
        <v>20</v>
      </c>
      <c r="B42" s="1" t="s">
        <v>192</v>
      </c>
      <c r="C42" s="30" t="s">
        <v>193</v>
      </c>
      <c r="D42" s="5">
        <v>3.8</v>
      </c>
      <c r="E42" s="1" t="s">
        <v>17</v>
      </c>
      <c r="F42" s="5">
        <v>0</v>
      </c>
      <c r="G42" s="5">
        <v>0</v>
      </c>
      <c r="H42" s="5">
        <f>ROUND(D42*F42, 0)</f>
        <v>0</v>
      </c>
      <c r="I42" s="5">
        <f>ROUND(D42*G42, 0)</f>
        <v>0</v>
      </c>
    </row>
    <row r="43" spans="1:9" ht="26" x14ac:dyDescent="0.35">
      <c r="A43" s="7"/>
      <c r="B43" s="1"/>
      <c r="C43" s="30" t="s">
        <v>194</v>
      </c>
      <c r="D43" s="5"/>
      <c r="E43" s="1"/>
      <c r="F43" s="5"/>
      <c r="G43" s="5"/>
      <c r="H43" s="5"/>
      <c r="I43" s="5"/>
    </row>
    <row r="44" spans="1:9" x14ac:dyDescent="0.35">
      <c r="A44" s="7"/>
      <c r="B44" s="1"/>
      <c r="C44" s="1"/>
      <c r="D44" s="5"/>
      <c r="E44" s="1"/>
      <c r="F44" s="5"/>
      <c r="G44" s="5"/>
      <c r="H44" s="5"/>
      <c r="I44" s="5"/>
    </row>
    <row r="45" spans="1:9" ht="104" x14ac:dyDescent="0.35">
      <c r="A45" s="7">
        <v>21</v>
      </c>
      <c r="B45" s="1" t="s">
        <v>195</v>
      </c>
      <c r="C45" s="30" t="s">
        <v>196</v>
      </c>
      <c r="D45" s="5">
        <v>1.5</v>
      </c>
      <c r="E45" s="1" t="s">
        <v>17</v>
      </c>
      <c r="F45" s="5">
        <v>0</v>
      </c>
      <c r="G45" s="5">
        <v>0</v>
      </c>
      <c r="H45" s="5">
        <f>ROUND(D45*F45, 0)</f>
        <v>0</v>
      </c>
      <c r="I45" s="5">
        <f>ROUND(D45*G45, 0)</f>
        <v>0</v>
      </c>
    </row>
    <row r="46" spans="1:9" ht="26" x14ac:dyDescent="0.35">
      <c r="A46" s="7"/>
      <c r="B46" s="1"/>
      <c r="C46" s="30" t="s">
        <v>197</v>
      </c>
      <c r="D46" s="5"/>
      <c r="E46" s="1"/>
      <c r="F46" s="5"/>
      <c r="G46" s="5"/>
      <c r="H46" s="5"/>
      <c r="I46" s="5"/>
    </row>
    <row r="47" spans="1:9" x14ac:dyDescent="0.35">
      <c r="A47" s="7"/>
      <c r="B47" s="1"/>
      <c r="C47" s="1"/>
      <c r="D47" s="5"/>
      <c r="E47" s="1"/>
      <c r="F47" s="5"/>
      <c r="G47" s="5"/>
      <c r="H47" s="5"/>
      <c r="I47" s="5"/>
    </row>
    <row r="48" spans="1:9" ht="104" x14ac:dyDescent="0.35">
      <c r="A48" s="7">
        <v>22</v>
      </c>
      <c r="B48" s="1" t="s">
        <v>198</v>
      </c>
      <c r="C48" s="30" t="s">
        <v>199</v>
      </c>
      <c r="D48" s="5">
        <v>0.62</v>
      </c>
      <c r="E48" s="1" t="s">
        <v>17</v>
      </c>
      <c r="F48" s="5">
        <v>0</v>
      </c>
      <c r="G48" s="5">
        <v>0</v>
      </c>
      <c r="H48" s="5">
        <f>ROUND(D48*F48, 0)</f>
        <v>0</v>
      </c>
      <c r="I48" s="5">
        <f>ROUND(D48*G48, 0)</f>
        <v>0</v>
      </c>
    </row>
    <row r="49" spans="1:9" x14ac:dyDescent="0.35">
      <c r="A49" s="7"/>
      <c r="B49" s="1"/>
      <c r="C49" s="30" t="s">
        <v>200</v>
      </c>
      <c r="D49" s="5"/>
      <c r="E49" s="1"/>
      <c r="F49" s="5"/>
      <c r="G49" s="5"/>
      <c r="H49" s="5"/>
      <c r="I49" s="5"/>
    </row>
    <row r="50" spans="1:9" x14ac:dyDescent="0.35">
      <c r="A50" s="7"/>
      <c r="B50" s="1"/>
      <c r="C50" s="1"/>
      <c r="D50" s="5"/>
      <c r="E50" s="1"/>
      <c r="F50" s="5"/>
      <c r="G50" s="5"/>
      <c r="H50" s="5"/>
      <c r="I50" s="5"/>
    </row>
    <row r="51" spans="1:9" ht="104" x14ac:dyDescent="0.35">
      <c r="A51" s="7">
        <v>23</v>
      </c>
      <c r="B51" s="1" t="s">
        <v>292</v>
      </c>
      <c r="C51" s="30" t="s">
        <v>293</v>
      </c>
      <c r="D51" s="5">
        <v>0.66</v>
      </c>
      <c r="E51" s="1" t="s">
        <v>17</v>
      </c>
      <c r="F51" s="5">
        <v>0</v>
      </c>
      <c r="G51" s="5">
        <v>0</v>
      </c>
      <c r="H51" s="5">
        <f>ROUND(D51*F51, 0)</f>
        <v>0</v>
      </c>
      <c r="I51" s="5">
        <f>ROUND(D51*G51, 0)</f>
        <v>0</v>
      </c>
    </row>
    <row r="52" spans="1:9" ht="26" x14ac:dyDescent="0.35">
      <c r="A52" s="7"/>
      <c r="B52" s="1"/>
      <c r="C52" s="30" t="s">
        <v>294</v>
      </c>
      <c r="D52" s="5"/>
      <c r="E52" s="1"/>
      <c r="F52" s="5"/>
      <c r="G52" s="5"/>
      <c r="H52" s="5"/>
      <c r="I52" s="5"/>
    </row>
    <row r="53" spans="1:9" x14ac:dyDescent="0.35">
      <c r="A53" s="7"/>
      <c r="B53" s="1"/>
      <c r="C53" s="1"/>
      <c r="D53" s="5"/>
      <c r="E53" s="1"/>
      <c r="F53" s="5"/>
      <c r="G53" s="5"/>
      <c r="H53" s="5"/>
      <c r="I53" s="5"/>
    </row>
    <row r="54" spans="1:9" ht="104" x14ac:dyDescent="0.35">
      <c r="A54" s="7">
        <v>24</v>
      </c>
      <c r="B54" s="1" t="s">
        <v>201</v>
      </c>
      <c r="C54" s="30" t="s">
        <v>202</v>
      </c>
      <c r="D54" s="5">
        <v>5</v>
      </c>
      <c r="E54" s="1" t="s">
        <v>13</v>
      </c>
      <c r="F54" s="5">
        <v>0</v>
      </c>
      <c r="G54" s="5">
        <v>0</v>
      </c>
      <c r="H54" s="5">
        <f>ROUND(D54*F54, 0)</f>
        <v>0</v>
      </c>
      <c r="I54" s="5">
        <f>ROUND(D54*G54, 0)</f>
        <v>0</v>
      </c>
    </row>
    <row r="55" spans="1:9" x14ac:dyDescent="0.35">
      <c r="A55" s="7"/>
      <c r="B55" s="1"/>
      <c r="C55" s="30" t="s">
        <v>191</v>
      </c>
      <c r="D55" s="5"/>
      <c r="E55" s="1"/>
      <c r="F55" s="5"/>
      <c r="G55" s="5"/>
      <c r="H55" s="5"/>
      <c r="I55" s="5"/>
    </row>
    <row r="56" spans="1:9" x14ac:dyDescent="0.35">
      <c r="A56" s="7"/>
    </row>
    <row r="57" spans="1:9" ht="117" x14ac:dyDescent="0.35">
      <c r="A57" s="7">
        <v>25</v>
      </c>
      <c r="B57" s="1" t="s">
        <v>203</v>
      </c>
      <c r="C57" s="30" t="s">
        <v>204</v>
      </c>
      <c r="D57" s="5">
        <v>33.549999999999997</v>
      </c>
      <c r="E57" s="1" t="s">
        <v>13</v>
      </c>
      <c r="F57" s="5">
        <v>0</v>
      </c>
      <c r="G57" s="5">
        <v>0</v>
      </c>
      <c r="H57" s="5">
        <f>ROUND(D57*F57, 0)</f>
        <v>0</v>
      </c>
      <c r="I57" s="5">
        <f>ROUND(D57*G57, 0)</f>
        <v>0</v>
      </c>
    </row>
    <row r="58" spans="1:9" ht="39" x14ac:dyDescent="0.35">
      <c r="A58" s="7"/>
      <c r="B58" s="1"/>
      <c r="C58" s="30" t="s">
        <v>205</v>
      </c>
      <c r="D58" s="5"/>
      <c r="E58" s="1"/>
      <c r="F58" s="5"/>
      <c r="G58" s="5"/>
      <c r="H58" s="5"/>
      <c r="I58" s="5"/>
    </row>
    <row r="60" spans="1:9" ht="91" x14ac:dyDescent="0.35">
      <c r="A60" s="7">
        <v>26</v>
      </c>
      <c r="B60" s="1" t="s">
        <v>206</v>
      </c>
      <c r="C60" s="1" t="s">
        <v>207</v>
      </c>
      <c r="D60" s="5">
        <v>9.4</v>
      </c>
      <c r="E60" s="1" t="s">
        <v>13</v>
      </c>
      <c r="F60" s="5">
        <v>0</v>
      </c>
      <c r="G60" s="5">
        <v>0</v>
      </c>
      <c r="H60" s="5">
        <f>ROUND(D60*F60, 0)</f>
        <v>0</v>
      </c>
      <c r="I60" s="5">
        <f>ROUND(D60*G60, 0)</f>
        <v>0</v>
      </c>
    </row>
    <row r="61" spans="1:9" x14ac:dyDescent="0.35">
      <c r="A61" s="7"/>
      <c r="B61" s="1"/>
      <c r="C61" s="1"/>
      <c r="D61" s="5"/>
      <c r="E61" s="1"/>
      <c r="F61" s="5"/>
      <c r="G61" s="5"/>
      <c r="H61" s="5"/>
      <c r="I61" s="5"/>
    </row>
    <row r="62" spans="1:9" ht="104" x14ac:dyDescent="0.35">
      <c r="A62" s="7">
        <v>27</v>
      </c>
      <c r="B62" s="1" t="s">
        <v>208</v>
      </c>
      <c r="C62" s="1" t="s">
        <v>209</v>
      </c>
      <c r="D62" s="5">
        <v>11.5</v>
      </c>
      <c r="E62" s="1" t="s">
        <v>13</v>
      </c>
      <c r="F62" s="5">
        <v>0</v>
      </c>
      <c r="G62" s="5">
        <v>0</v>
      </c>
      <c r="H62" s="5">
        <f>ROUND(D62*F62, 0)</f>
        <v>0</v>
      </c>
      <c r="I62" s="5">
        <f>ROUND(D62*G62, 0)</f>
        <v>0</v>
      </c>
    </row>
    <row r="64" spans="1:9" ht="65" x14ac:dyDescent="0.35">
      <c r="A64" s="7">
        <v>28</v>
      </c>
      <c r="B64" s="1" t="s">
        <v>210</v>
      </c>
      <c r="C64" s="1" t="s">
        <v>211</v>
      </c>
      <c r="D64" s="5">
        <v>43.4</v>
      </c>
      <c r="E64" s="1" t="s">
        <v>13</v>
      </c>
      <c r="F64" s="5">
        <v>0</v>
      </c>
      <c r="G64" s="5">
        <v>0</v>
      </c>
      <c r="H64" s="5">
        <f>ROUND(D64*F64, 0)</f>
        <v>0</v>
      </c>
      <c r="I64" s="5">
        <f>ROUND(D64*G64, 0)</f>
        <v>0</v>
      </c>
    </row>
    <row r="65" spans="1:9" x14ac:dyDescent="0.35">
      <c r="A65" s="7"/>
      <c r="B65" s="1"/>
      <c r="C65" s="1"/>
      <c r="D65" s="5"/>
      <c r="E65" s="1"/>
      <c r="F65" s="5"/>
      <c r="G65" s="5"/>
      <c r="H65" s="5"/>
      <c r="I65" s="5"/>
    </row>
    <row r="66" spans="1:9" ht="39" x14ac:dyDescent="0.35">
      <c r="A66" s="7">
        <v>29</v>
      </c>
      <c r="B66" s="1" t="s">
        <v>212</v>
      </c>
      <c r="C66" s="1" t="s">
        <v>213</v>
      </c>
      <c r="D66" s="5">
        <v>39.4</v>
      </c>
      <c r="E66" s="1" t="s">
        <v>13</v>
      </c>
      <c r="F66" s="5">
        <v>0</v>
      </c>
      <c r="G66" s="5">
        <v>0</v>
      </c>
      <c r="H66" s="5">
        <f>ROUND(D66*F66, 0)</f>
        <v>0</v>
      </c>
      <c r="I66" s="5">
        <f>ROUND(D66*G66, 0)</f>
        <v>0</v>
      </c>
    </row>
    <row r="67" spans="1:9" x14ac:dyDescent="0.35">
      <c r="A67" s="7"/>
      <c r="B67" s="1"/>
      <c r="C67" s="1"/>
      <c r="D67" s="5"/>
      <c r="E67" s="1"/>
      <c r="F67" s="5"/>
      <c r="G67" s="5"/>
      <c r="H67" s="5"/>
      <c r="I67" s="5"/>
    </row>
    <row r="68" spans="1:9" ht="91" x14ac:dyDescent="0.35">
      <c r="A68" s="7">
        <v>30</v>
      </c>
      <c r="B68" s="1" t="s">
        <v>214</v>
      </c>
      <c r="C68" s="1" t="s">
        <v>215</v>
      </c>
      <c r="D68" s="5">
        <v>30</v>
      </c>
      <c r="E68" s="1" t="s">
        <v>13</v>
      </c>
      <c r="F68" s="5">
        <v>0</v>
      </c>
      <c r="G68" s="5">
        <v>0</v>
      </c>
      <c r="H68" s="5">
        <f>ROUND(D68*F68, 0)</f>
        <v>0</v>
      </c>
      <c r="I68" s="5">
        <f>ROUND(D68*G68, 0)</f>
        <v>0</v>
      </c>
    </row>
    <row r="69" spans="1:9" x14ac:dyDescent="0.35">
      <c r="A69" s="7"/>
      <c r="B69" s="1"/>
      <c r="C69" s="1"/>
      <c r="D69" s="5"/>
      <c r="E69" s="1"/>
      <c r="F69" s="5"/>
      <c r="G69" s="5"/>
      <c r="H69" s="5"/>
      <c r="I69" s="5"/>
    </row>
    <row r="70" spans="1:9" ht="91" x14ac:dyDescent="0.35">
      <c r="A70" s="7">
        <v>31</v>
      </c>
      <c r="B70" s="1" t="s">
        <v>216</v>
      </c>
      <c r="C70" s="1" t="s">
        <v>217</v>
      </c>
      <c r="D70" s="5">
        <v>9.4</v>
      </c>
      <c r="E70" s="1" t="s">
        <v>13</v>
      </c>
      <c r="F70" s="5">
        <v>0</v>
      </c>
      <c r="G70" s="5">
        <v>0</v>
      </c>
      <c r="H70" s="5">
        <f>ROUND(D70*F70, 0)</f>
        <v>0</v>
      </c>
      <c r="I70" s="5">
        <f>ROUND(D70*G70, 0)</f>
        <v>0</v>
      </c>
    </row>
    <row r="71" spans="1:9" x14ac:dyDescent="0.35">
      <c r="A71" s="7"/>
      <c r="B71" s="1"/>
      <c r="C71" s="1"/>
      <c r="D71" s="5"/>
      <c r="E71" s="1"/>
      <c r="F71" s="5"/>
      <c r="G71" s="5"/>
      <c r="H71" s="5"/>
      <c r="I71" s="5"/>
    </row>
    <row r="72" spans="1:9" ht="91" x14ac:dyDescent="0.35">
      <c r="A72" s="7">
        <v>32</v>
      </c>
      <c r="B72" s="1" t="s">
        <v>218</v>
      </c>
      <c r="C72" s="1" t="s">
        <v>219</v>
      </c>
      <c r="D72" s="5">
        <v>43.4</v>
      </c>
      <c r="E72" s="1" t="s">
        <v>13</v>
      </c>
      <c r="F72" s="5">
        <v>0</v>
      </c>
      <c r="G72" s="5">
        <v>0</v>
      </c>
      <c r="H72" s="5">
        <f>ROUND(D72*F72, 0)</f>
        <v>0</v>
      </c>
      <c r="I72" s="5">
        <f>ROUND(D72*G72, 0)</f>
        <v>0</v>
      </c>
    </row>
    <row r="73" spans="1:9" x14ac:dyDescent="0.35">
      <c r="A73" s="7"/>
      <c r="B73" s="1"/>
      <c r="C73" s="1"/>
      <c r="D73" s="5"/>
      <c r="E73" s="1"/>
      <c r="F73" s="5"/>
      <c r="G73" s="5"/>
      <c r="H73" s="5"/>
      <c r="I73" s="5"/>
    </row>
    <row r="74" spans="1:9" ht="104" x14ac:dyDescent="0.35">
      <c r="A74" s="7">
        <v>33</v>
      </c>
      <c r="B74" s="1" t="s">
        <v>220</v>
      </c>
      <c r="C74" s="30" t="s">
        <v>221</v>
      </c>
      <c r="D74" s="5">
        <v>42.4</v>
      </c>
      <c r="E74" s="1" t="s">
        <v>13</v>
      </c>
      <c r="F74" s="5">
        <v>0</v>
      </c>
      <c r="G74" s="5">
        <v>0</v>
      </c>
      <c r="H74" s="5">
        <f>ROUND(D74*F74, 0)</f>
        <v>0</v>
      </c>
      <c r="I74" s="5">
        <f>ROUND(D74*G74, 0)</f>
        <v>0</v>
      </c>
    </row>
    <row r="75" spans="1:9" ht="39" x14ac:dyDescent="0.35">
      <c r="A75" s="7"/>
      <c r="B75" s="1"/>
      <c r="C75" s="30" t="s">
        <v>222</v>
      </c>
      <c r="D75" s="5"/>
      <c r="E75" s="1"/>
      <c r="F75" s="5"/>
      <c r="G75" s="5"/>
      <c r="H75" s="5"/>
      <c r="I75" s="5"/>
    </row>
    <row r="76" spans="1:9" x14ac:dyDescent="0.35">
      <c r="A76" s="7"/>
      <c r="B76" s="1"/>
      <c r="C76" s="1"/>
      <c r="D76" s="5"/>
      <c r="E76" s="1"/>
      <c r="F76" s="5"/>
      <c r="G76" s="5"/>
      <c r="H76" s="5"/>
      <c r="I76" s="5"/>
    </row>
    <row r="77" spans="1:9" ht="65" x14ac:dyDescent="0.35">
      <c r="A77" s="7">
        <v>34</v>
      </c>
      <c r="B77" s="1" t="s">
        <v>223</v>
      </c>
      <c r="C77" s="1" t="s">
        <v>224</v>
      </c>
      <c r="D77" s="5">
        <v>12.5</v>
      </c>
      <c r="E77" s="1" t="s">
        <v>13</v>
      </c>
      <c r="F77" s="5">
        <v>0</v>
      </c>
      <c r="G77" s="5">
        <v>0</v>
      </c>
      <c r="H77" s="5">
        <f>ROUND(D77*F77, 0)</f>
        <v>0</v>
      </c>
      <c r="I77" s="5">
        <f>ROUND(D77*G77, 0)</f>
        <v>0</v>
      </c>
    </row>
    <row r="78" spans="1:9" x14ac:dyDescent="0.35">
      <c r="A78" s="7"/>
      <c r="B78" s="1"/>
      <c r="C78" s="1"/>
      <c r="D78" s="5"/>
      <c r="E78" s="1"/>
      <c r="F78" s="5"/>
      <c r="G78" s="5"/>
      <c r="H78" s="5"/>
      <c r="I78" s="5"/>
    </row>
    <row r="79" spans="1:9" ht="78" x14ac:dyDescent="0.35">
      <c r="A79" s="7">
        <v>35</v>
      </c>
      <c r="B79" s="1" t="s">
        <v>225</v>
      </c>
      <c r="C79" s="1" t="s">
        <v>226</v>
      </c>
      <c r="D79" s="5">
        <v>12.5</v>
      </c>
      <c r="E79" s="1" t="s">
        <v>13</v>
      </c>
      <c r="F79" s="5">
        <v>0</v>
      </c>
      <c r="G79" s="5">
        <v>0</v>
      </c>
      <c r="H79" s="5">
        <f>ROUND(D79*F79, 0)</f>
        <v>0</v>
      </c>
      <c r="I79" s="5">
        <f>ROUND(D79*G79, 0)</f>
        <v>0</v>
      </c>
    </row>
    <row r="81" spans="1:9" ht="104" x14ac:dyDescent="0.35">
      <c r="A81" s="7">
        <v>36</v>
      </c>
      <c r="B81" s="1" t="s">
        <v>227</v>
      </c>
      <c r="C81" s="1" t="s">
        <v>228</v>
      </c>
      <c r="D81" s="5">
        <v>2.7</v>
      </c>
      <c r="E81" s="1" t="s">
        <v>13</v>
      </c>
      <c r="F81" s="5">
        <v>0</v>
      </c>
      <c r="G81" s="5">
        <v>0</v>
      </c>
      <c r="H81" s="5">
        <f>ROUND(D81*F81, 0)</f>
        <v>0</v>
      </c>
      <c r="I81" s="5">
        <f>ROUND(D81*G81, 0)</f>
        <v>0</v>
      </c>
    </row>
    <row r="82" spans="1:9" x14ac:dyDescent="0.35">
      <c r="A82" s="7"/>
      <c r="B82" s="1"/>
      <c r="C82" s="1"/>
      <c r="D82" s="5"/>
      <c r="E82" s="1"/>
      <c r="F82" s="5"/>
      <c r="G82" s="5"/>
      <c r="H82" s="5"/>
      <c r="I82" s="5"/>
    </row>
    <row r="83" spans="1:9" ht="104" x14ac:dyDescent="0.35">
      <c r="A83" s="7">
        <v>37</v>
      </c>
      <c r="B83" s="1" t="s">
        <v>229</v>
      </c>
      <c r="C83" s="30" t="s">
        <v>230</v>
      </c>
      <c r="D83" s="5">
        <v>2.7</v>
      </c>
      <c r="E83" s="1" t="s">
        <v>13</v>
      </c>
      <c r="F83" s="5">
        <v>0</v>
      </c>
      <c r="G83" s="5">
        <v>0</v>
      </c>
      <c r="H83" s="5">
        <f>ROUND(D83*F83, 0)</f>
        <v>0</v>
      </c>
      <c r="I83" s="5">
        <f>ROUND(D83*G83, 0)</f>
        <v>0</v>
      </c>
    </row>
    <row r="84" spans="1:9" ht="91" x14ac:dyDescent="0.35">
      <c r="A84" s="7"/>
      <c r="B84" s="1"/>
      <c r="C84" s="30" t="s">
        <v>231</v>
      </c>
      <c r="D84" s="5"/>
      <c r="E84" s="1"/>
      <c r="F84" s="5"/>
      <c r="G84" s="5"/>
      <c r="H84" s="5"/>
      <c r="I84" s="5"/>
    </row>
    <row r="85" spans="1:9" x14ac:dyDescent="0.35">
      <c r="A85" s="7"/>
      <c r="B85" s="1"/>
      <c r="C85" s="1"/>
      <c r="D85" s="5"/>
      <c r="E85" s="1"/>
      <c r="F85" s="5"/>
      <c r="G85" s="5"/>
      <c r="H85" s="5"/>
      <c r="I85" s="5"/>
    </row>
    <row r="86" spans="1:9" ht="104" x14ac:dyDescent="0.35">
      <c r="A86" s="7">
        <v>38</v>
      </c>
      <c r="B86" s="1" t="s">
        <v>232</v>
      </c>
      <c r="C86" s="30" t="s">
        <v>233</v>
      </c>
      <c r="D86" s="5">
        <v>7.2</v>
      </c>
      <c r="E86" s="1" t="s">
        <v>31</v>
      </c>
      <c r="F86" s="5">
        <v>0</v>
      </c>
      <c r="G86" s="5">
        <v>0</v>
      </c>
      <c r="H86" s="5">
        <f>ROUND(D86*F86, 0)</f>
        <v>0</v>
      </c>
      <c r="I86" s="5">
        <f>ROUND(D86*G86, 0)</f>
        <v>0</v>
      </c>
    </row>
    <row r="87" spans="1:9" ht="91" x14ac:dyDescent="0.35">
      <c r="A87" s="7"/>
      <c r="B87" s="1"/>
      <c r="C87" s="30" t="s">
        <v>234</v>
      </c>
      <c r="D87" s="5"/>
      <c r="E87" s="1"/>
      <c r="F87" s="5"/>
      <c r="G87" s="5"/>
      <c r="H87" s="5"/>
      <c r="I87" s="5"/>
    </row>
    <row r="88" spans="1:9" x14ac:dyDescent="0.35">
      <c r="A88" s="7"/>
      <c r="B88" s="1"/>
      <c r="C88" s="1"/>
      <c r="D88" s="5"/>
      <c r="E88" s="1"/>
      <c r="F88" s="5"/>
      <c r="G88" s="5"/>
      <c r="H88" s="5"/>
      <c r="I88" s="5"/>
    </row>
    <row r="89" spans="1:9" ht="104" x14ac:dyDescent="0.35">
      <c r="A89" s="7">
        <v>39</v>
      </c>
      <c r="B89" s="1" t="s">
        <v>235</v>
      </c>
      <c r="C89" s="30" t="s">
        <v>236</v>
      </c>
      <c r="D89" s="5">
        <v>9</v>
      </c>
      <c r="E89" s="1" t="s">
        <v>31</v>
      </c>
      <c r="F89" s="5">
        <v>0</v>
      </c>
      <c r="G89" s="5">
        <v>0</v>
      </c>
      <c r="H89" s="5">
        <f>ROUND(D89*F89, 0)</f>
        <v>0</v>
      </c>
      <c r="I89" s="5">
        <f>ROUND(D89*G89, 0)</f>
        <v>0</v>
      </c>
    </row>
    <row r="90" spans="1:9" ht="65" x14ac:dyDescent="0.35">
      <c r="A90" s="7"/>
      <c r="B90" s="1"/>
      <c r="C90" s="30" t="s">
        <v>237</v>
      </c>
      <c r="D90" s="5"/>
      <c r="E90" s="1"/>
      <c r="F90" s="5"/>
      <c r="G90" s="5"/>
      <c r="H90" s="5"/>
      <c r="I90" s="5"/>
    </row>
    <row r="91" spans="1:9" x14ac:dyDescent="0.35">
      <c r="A91" s="7"/>
      <c r="B91" s="1"/>
      <c r="C91" s="1"/>
      <c r="D91" s="5"/>
      <c r="E91" s="1"/>
      <c r="F91" s="5"/>
      <c r="G91" s="5"/>
      <c r="H91" s="5"/>
      <c r="I91" s="5"/>
    </row>
    <row r="92" spans="1:9" ht="104" x14ac:dyDescent="0.35">
      <c r="A92" s="7">
        <v>40</v>
      </c>
      <c r="B92" s="1" t="s">
        <v>295</v>
      </c>
      <c r="C92" s="30" t="s">
        <v>296</v>
      </c>
      <c r="D92" s="5">
        <v>4.8</v>
      </c>
      <c r="E92" s="1" t="s">
        <v>13</v>
      </c>
      <c r="F92" s="5">
        <v>0</v>
      </c>
      <c r="G92" s="5">
        <v>0</v>
      </c>
      <c r="H92" s="5">
        <f>ROUND(D92*F92, 0)</f>
        <v>0</v>
      </c>
      <c r="I92" s="5">
        <f>ROUND(D92*G92, 0)</f>
        <v>0</v>
      </c>
    </row>
    <row r="93" spans="1:9" x14ac:dyDescent="0.35">
      <c r="A93" s="7"/>
      <c r="B93" s="1"/>
      <c r="C93" s="30" t="s">
        <v>297</v>
      </c>
      <c r="D93" s="5"/>
      <c r="E93" s="1"/>
      <c r="F93" s="5"/>
      <c r="G93" s="5"/>
      <c r="H93" s="5"/>
      <c r="I93" s="5"/>
    </row>
    <row r="94" spans="1:9" x14ac:dyDescent="0.35">
      <c r="A94" s="7"/>
      <c r="B94" s="1"/>
      <c r="C94" s="1"/>
      <c r="D94" s="5"/>
      <c r="E94" s="1"/>
      <c r="F94" s="5"/>
      <c r="G94" s="5"/>
      <c r="H94" s="5"/>
      <c r="I94" s="5"/>
    </row>
    <row r="95" spans="1:9" ht="78" x14ac:dyDescent="0.35">
      <c r="A95" s="7">
        <v>41</v>
      </c>
      <c r="B95" s="1" t="s">
        <v>298</v>
      </c>
      <c r="C95" s="1" t="s">
        <v>299</v>
      </c>
      <c r="D95" s="5">
        <v>4.8</v>
      </c>
      <c r="E95" s="1" t="s">
        <v>13</v>
      </c>
      <c r="F95" s="5">
        <v>0</v>
      </c>
      <c r="G95" s="5">
        <v>0</v>
      </c>
      <c r="H95" s="5">
        <f>ROUND(D95*F95, 0)</f>
        <v>0</v>
      </c>
      <c r="I95" s="5">
        <f>ROUND(D95*G95, 0)</f>
        <v>0</v>
      </c>
    </row>
    <row r="96" spans="1:9" x14ac:dyDescent="0.35">
      <c r="A96" s="7"/>
      <c r="B96" s="1"/>
      <c r="C96" s="1"/>
      <c r="D96" s="5"/>
      <c r="E96" s="1"/>
      <c r="F96" s="5"/>
      <c r="G96" s="5"/>
      <c r="H96" s="5"/>
      <c r="I96" s="5"/>
    </row>
    <row r="97" spans="1:9" ht="104" x14ac:dyDescent="0.35">
      <c r="A97" s="7">
        <v>42</v>
      </c>
      <c r="B97" s="1" t="s">
        <v>238</v>
      </c>
      <c r="C97" s="1" t="s">
        <v>239</v>
      </c>
      <c r="D97" s="5">
        <v>11.5</v>
      </c>
      <c r="E97" s="1" t="s">
        <v>13</v>
      </c>
      <c r="F97" s="5">
        <v>0</v>
      </c>
      <c r="G97" s="5">
        <v>0</v>
      </c>
      <c r="H97" s="5">
        <f>ROUND(D97*F97, 0)</f>
        <v>0</v>
      </c>
      <c r="I97" s="5">
        <f>ROUND(D97*G97, 0)</f>
        <v>0</v>
      </c>
    </row>
    <row r="98" spans="1:9" x14ac:dyDescent="0.35">
      <c r="A98" s="7"/>
      <c r="B98" s="1"/>
      <c r="C98" s="1"/>
      <c r="D98" s="5"/>
      <c r="E98" s="1"/>
      <c r="F98" s="5"/>
      <c r="G98" s="5"/>
      <c r="H98" s="5"/>
      <c r="I98" s="5"/>
    </row>
    <row r="99" spans="1:9" ht="104" x14ac:dyDescent="0.35">
      <c r="A99" s="7">
        <v>43</v>
      </c>
      <c r="B99" s="1" t="s">
        <v>240</v>
      </c>
      <c r="C99" s="1" t="s">
        <v>241</v>
      </c>
      <c r="D99" s="5">
        <v>11.1</v>
      </c>
      <c r="E99" s="1" t="s">
        <v>31</v>
      </c>
      <c r="F99" s="5">
        <v>0</v>
      </c>
      <c r="G99" s="5">
        <v>0</v>
      </c>
      <c r="H99" s="5">
        <f>ROUND(D99*F99, 0)</f>
        <v>0</v>
      </c>
      <c r="I99" s="5">
        <f>ROUND(D99*G99, 0)</f>
        <v>0</v>
      </c>
    </row>
    <row r="100" spans="1:9" x14ac:dyDescent="0.35">
      <c r="A100" s="7"/>
      <c r="B100" s="1"/>
      <c r="C100" s="1"/>
      <c r="D100" s="5"/>
      <c r="E100" s="1"/>
      <c r="F100" s="5"/>
      <c r="G100" s="5"/>
      <c r="H100" s="5"/>
      <c r="I100" s="5"/>
    </row>
    <row r="101" spans="1:9" ht="117" x14ac:dyDescent="0.35">
      <c r="A101" s="7">
        <v>44</v>
      </c>
      <c r="B101" s="1" t="s">
        <v>242</v>
      </c>
      <c r="C101" s="1" t="s">
        <v>243</v>
      </c>
      <c r="D101" s="5">
        <v>11.1</v>
      </c>
      <c r="E101" s="1" t="s">
        <v>31</v>
      </c>
      <c r="F101" s="5">
        <v>0</v>
      </c>
      <c r="G101" s="5">
        <v>0</v>
      </c>
      <c r="H101" s="5">
        <f>ROUND(D101*F101, 0)</f>
        <v>0</v>
      </c>
      <c r="I101" s="5">
        <f>ROUND(D101*G101, 0)</f>
        <v>0</v>
      </c>
    </row>
    <row r="102" spans="1:9" x14ac:dyDescent="0.35">
      <c r="A102" s="7"/>
      <c r="B102" s="1"/>
      <c r="C102" s="1"/>
      <c r="D102" s="5"/>
      <c r="E102" s="1"/>
      <c r="F102" s="5"/>
      <c r="G102" s="5"/>
      <c r="H102" s="5"/>
      <c r="I102" s="5"/>
    </row>
    <row r="103" spans="1:9" ht="78" x14ac:dyDescent="0.35">
      <c r="A103" s="7">
        <v>45</v>
      </c>
      <c r="B103" s="1" t="s">
        <v>244</v>
      </c>
      <c r="C103" s="1" t="s">
        <v>245</v>
      </c>
      <c r="D103" s="5">
        <v>1</v>
      </c>
      <c r="E103" s="1" t="s">
        <v>26</v>
      </c>
      <c r="F103" s="5">
        <v>0</v>
      </c>
      <c r="G103" s="5">
        <v>0</v>
      </c>
      <c r="H103" s="5">
        <f>ROUND(D103*F103, 0)</f>
        <v>0</v>
      </c>
      <c r="I103" s="5">
        <f>ROUND(D103*G103, 0)</f>
        <v>0</v>
      </c>
    </row>
    <row r="104" spans="1:9" x14ac:dyDescent="0.35">
      <c r="A104" s="7"/>
      <c r="B104" s="1"/>
      <c r="C104" s="1"/>
      <c r="D104" s="5"/>
      <c r="E104" s="1"/>
      <c r="F104" s="5"/>
      <c r="G104" s="5"/>
      <c r="H104" s="5"/>
      <c r="I104" s="5"/>
    </row>
    <row r="105" spans="1:9" ht="78" x14ac:dyDescent="0.35">
      <c r="A105" s="7">
        <v>46</v>
      </c>
      <c r="B105" s="1" t="s">
        <v>246</v>
      </c>
      <c r="C105" s="1" t="s">
        <v>247</v>
      </c>
      <c r="D105" s="5">
        <v>6</v>
      </c>
      <c r="E105" s="1" t="s">
        <v>31</v>
      </c>
      <c r="F105" s="5">
        <v>0</v>
      </c>
      <c r="G105" s="5">
        <v>0</v>
      </c>
      <c r="H105" s="5">
        <f>ROUND(D105*F105, 0)</f>
        <v>0</v>
      </c>
      <c r="I105" s="5">
        <f>ROUND(D105*G105, 0)</f>
        <v>0</v>
      </c>
    </row>
    <row r="106" spans="1:9" x14ac:dyDescent="0.35">
      <c r="A106" s="7"/>
      <c r="B106" s="1"/>
      <c r="C106" s="1"/>
      <c r="D106" s="5"/>
      <c r="E106" s="1"/>
      <c r="F106" s="5"/>
      <c r="G106" s="5"/>
      <c r="H106" s="5"/>
      <c r="I106" s="5"/>
    </row>
    <row r="107" spans="1:9" ht="39" x14ac:dyDescent="0.35">
      <c r="A107" s="7">
        <v>46</v>
      </c>
      <c r="B107" s="1" t="s">
        <v>248</v>
      </c>
      <c r="C107" s="1" t="s">
        <v>249</v>
      </c>
      <c r="D107" s="5">
        <v>1.62</v>
      </c>
      <c r="E107" s="1" t="s">
        <v>13</v>
      </c>
      <c r="F107" s="5">
        <v>0</v>
      </c>
      <c r="G107" s="5">
        <v>0</v>
      </c>
      <c r="H107" s="5">
        <f>ROUND(D107*F107, 0)</f>
        <v>0</v>
      </c>
      <c r="I107" s="5">
        <f>ROUND(D107*G107, 0)</f>
        <v>0</v>
      </c>
    </row>
    <row r="108" spans="1:9" x14ac:dyDescent="0.35">
      <c r="A108" s="7"/>
      <c r="B108" s="1"/>
      <c r="C108" s="1"/>
      <c r="D108" s="5"/>
      <c r="E108" s="1"/>
      <c r="F108" s="5"/>
      <c r="G108" s="5"/>
      <c r="H108" s="5"/>
      <c r="I108" s="5"/>
    </row>
    <row r="109" spans="1:9" ht="91" x14ac:dyDescent="0.35">
      <c r="A109" s="7">
        <v>47</v>
      </c>
      <c r="B109" s="1" t="s">
        <v>250</v>
      </c>
      <c r="C109" s="1" t="s">
        <v>251</v>
      </c>
      <c r="D109" s="5">
        <v>17.8</v>
      </c>
      <c r="E109" s="1" t="s">
        <v>31</v>
      </c>
      <c r="F109" s="5">
        <v>0</v>
      </c>
      <c r="G109" s="5">
        <v>0</v>
      </c>
      <c r="H109" s="5">
        <f>ROUND(D109*F109, 0)</f>
        <v>0</v>
      </c>
      <c r="I109" s="5">
        <f>ROUND(D109*G109, 0)</f>
        <v>0</v>
      </c>
    </row>
    <row r="110" spans="1:9" x14ac:dyDescent="0.35">
      <c r="A110" s="7"/>
      <c r="B110" s="1"/>
      <c r="C110" s="1"/>
      <c r="D110" s="5"/>
      <c r="E110" s="1"/>
      <c r="F110" s="5"/>
      <c r="G110" s="5"/>
      <c r="H110" s="5"/>
      <c r="I110" s="5"/>
    </row>
    <row r="111" spans="1:9" ht="65" x14ac:dyDescent="0.35">
      <c r="A111" s="7">
        <v>48</v>
      </c>
      <c r="B111" s="1" t="s">
        <v>257</v>
      </c>
      <c r="C111" s="1" t="s">
        <v>258</v>
      </c>
      <c r="D111" s="5">
        <v>0.39400000000000002</v>
      </c>
      <c r="E111" s="1" t="s">
        <v>254</v>
      </c>
      <c r="F111" s="5">
        <v>0</v>
      </c>
      <c r="G111" s="5">
        <v>0</v>
      </c>
      <c r="H111" s="5">
        <f>ROUND(D111*F111, 0)</f>
        <v>0</v>
      </c>
      <c r="I111" s="5">
        <f>ROUND(D111*G111, 0)</f>
        <v>0</v>
      </c>
    </row>
    <row r="113" spans="1:9" ht="65" x14ac:dyDescent="0.35">
      <c r="A113" s="7">
        <v>49</v>
      </c>
      <c r="B113" s="1" t="s">
        <v>252</v>
      </c>
      <c r="C113" s="1" t="s">
        <v>253</v>
      </c>
      <c r="D113" s="5">
        <v>0.39400000000000002</v>
      </c>
      <c r="E113" s="1" t="s">
        <v>254</v>
      </c>
      <c r="F113" s="5">
        <v>0</v>
      </c>
      <c r="G113" s="5">
        <v>0</v>
      </c>
      <c r="H113" s="5">
        <f>ROUND(D113*F113, 0)</f>
        <v>0</v>
      </c>
      <c r="I113" s="5">
        <f>ROUND(D113*G113, 0)</f>
        <v>0</v>
      </c>
    </row>
    <row r="114" spans="1:9" x14ac:dyDescent="0.35">
      <c r="A114" s="7"/>
      <c r="B114" s="1"/>
      <c r="C114" s="1"/>
      <c r="D114" s="5"/>
      <c r="E114" s="1"/>
      <c r="F114" s="5"/>
      <c r="G114" s="5"/>
      <c r="H114" s="5"/>
      <c r="I114" s="5"/>
    </row>
    <row r="115" spans="1:9" ht="104" x14ac:dyDescent="0.35">
      <c r="A115" s="7">
        <v>50</v>
      </c>
      <c r="B115" s="1" t="s">
        <v>255</v>
      </c>
      <c r="C115" s="1" t="s">
        <v>256</v>
      </c>
      <c r="D115" s="5">
        <v>39.4</v>
      </c>
      <c r="E115" s="1" t="s">
        <v>13</v>
      </c>
      <c r="F115" s="5">
        <v>0</v>
      </c>
      <c r="G115" s="5">
        <v>0</v>
      </c>
      <c r="H115" s="5">
        <f>ROUND(D115*F115, 0)</f>
        <v>0</v>
      </c>
      <c r="I115" s="5">
        <f>ROUND(D115*G115, 0)</f>
        <v>0</v>
      </c>
    </row>
    <row r="116" spans="1:9" x14ac:dyDescent="0.35">
      <c r="A116" s="7"/>
      <c r="B116" s="1"/>
      <c r="C116" s="1"/>
      <c r="D116" s="5"/>
      <c r="E116" s="1"/>
      <c r="F116" s="5"/>
      <c r="G116" s="5"/>
      <c r="H116" s="5"/>
      <c r="I116" s="5"/>
    </row>
    <row r="117" spans="1:9" ht="65" x14ac:dyDescent="0.35">
      <c r="A117" s="7">
        <v>51</v>
      </c>
      <c r="B117" s="1" t="s">
        <v>257</v>
      </c>
      <c r="C117" s="1" t="s">
        <v>258</v>
      </c>
      <c r="D117" s="5">
        <v>0.39400000000000002</v>
      </c>
      <c r="E117" s="1" t="s">
        <v>254</v>
      </c>
      <c r="F117" s="5">
        <v>0</v>
      </c>
      <c r="G117" s="5">
        <v>0</v>
      </c>
      <c r="H117" s="5">
        <f>ROUND(D117*F117, 0)</f>
        <v>0</v>
      </c>
      <c r="I117" s="5">
        <f>ROUND(D117*G117, 0)</f>
        <v>0</v>
      </c>
    </row>
    <row r="118" spans="1:9" x14ac:dyDescent="0.35">
      <c r="A118" s="7"/>
      <c r="B118" s="1"/>
      <c r="C118" s="1"/>
      <c r="D118" s="5"/>
      <c r="E118" s="1"/>
      <c r="F118" s="5"/>
      <c r="G118" s="5"/>
      <c r="H118" s="5"/>
      <c r="I118" s="5"/>
    </row>
    <row r="119" spans="1:9" ht="117" x14ac:dyDescent="0.35">
      <c r="A119" s="7">
        <v>52</v>
      </c>
      <c r="B119" s="1" t="s">
        <v>259</v>
      </c>
      <c r="C119" s="30" t="s">
        <v>260</v>
      </c>
      <c r="D119" s="5">
        <v>22.35</v>
      </c>
      <c r="E119" s="1" t="s">
        <v>13</v>
      </c>
      <c r="F119" s="5">
        <v>0</v>
      </c>
      <c r="G119" s="5">
        <v>0</v>
      </c>
      <c r="H119" s="5">
        <f>ROUND(D119*F119, 0)</f>
        <v>0</v>
      </c>
      <c r="I119" s="5">
        <f>ROUND(D119*G119, 0)</f>
        <v>0</v>
      </c>
    </row>
    <row r="120" spans="1:9" ht="52" x14ac:dyDescent="0.35">
      <c r="A120" s="7"/>
      <c r="B120" s="1"/>
      <c r="C120" s="30" t="s">
        <v>261</v>
      </c>
      <c r="D120" s="5"/>
      <c r="E120" s="1"/>
      <c r="F120" s="5"/>
      <c r="G120" s="5"/>
      <c r="H120" s="5"/>
      <c r="I120" s="5"/>
    </row>
    <row r="121" spans="1:9" x14ac:dyDescent="0.35">
      <c r="A121" s="7"/>
      <c r="B121" s="1"/>
      <c r="C121" s="1"/>
      <c r="D121" s="5"/>
      <c r="E121" s="1"/>
      <c r="F121" s="5"/>
      <c r="G121" s="5"/>
      <c r="H121" s="5"/>
      <c r="I121" s="5"/>
    </row>
    <row r="122" spans="1:9" ht="78" x14ac:dyDescent="0.35">
      <c r="A122" s="7">
        <v>53</v>
      </c>
      <c r="B122" s="1" t="s">
        <v>262</v>
      </c>
      <c r="C122" s="1" t="s">
        <v>263</v>
      </c>
      <c r="D122" s="5">
        <v>9.4</v>
      </c>
      <c r="E122" s="1" t="s">
        <v>13</v>
      </c>
      <c r="F122" s="5">
        <v>0</v>
      </c>
      <c r="G122" s="5">
        <v>0</v>
      </c>
      <c r="H122" s="5">
        <f>ROUND(D122*F122, 0)</f>
        <v>0</v>
      </c>
      <c r="I122" s="5">
        <f>ROUND(D122*G122, 0)</f>
        <v>0</v>
      </c>
    </row>
    <row r="123" spans="1:9" x14ac:dyDescent="0.35">
      <c r="A123" s="7"/>
      <c r="B123" s="1"/>
      <c r="C123" s="1"/>
      <c r="D123" s="5"/>
      <c r="E123" s="1"/>
      <c r="F123" s="5"/>
      <c r="G123" s="5"/>
      <c r="H123" s="5"/>
      <c r="I123" s="5"/>
    </row>
    <row r="124" spans="1:9" ht="65" x14ac:dyDescent="0.35">
      <c r="A124" s="7">
        <v>54</v>
      </c>
      <c r="B124" s="1" t="s">
        <v>264</v>
      </c>
      <c r="C124" s="1" t="s">
        <v>265</v>
      </c>
      <c r="D124" s="5">
        <v>5.4</v>
      </c>
      <c r="E124" s="1" t="s">
        <v>13</v>
      </c>
      <c r="F124" s="5">
        <v>0</v>
      </c>
      <c r="G124" s="5">
        <v>0</v>
      </c>
      <c r="H124" s="5">
        <f>ROUND(D124*F124, 0)</f>
        <v>0</v>
      </c>
      <c r="I124" s="5">
        <f>ROUND(D124*G124, 0)</f>
        <v>0</v>
      </c>
    </row>
    <row r="126" spans="1:9" x14ac:dyDescent="0.35">
      <c r="A126" s="6"/>
      <c r="B126" s="2"/>
      <c r="C126" s="2" t="s">
        <v>15</v>
      </c>
      <c r="D126" s="4"/>
      <c r="E126" s="2"/>
      <c r="F126" s="4"/>
      <c r="G126" s="4"/>
      <c r="H126" s="4">
        <f>ROUND(SUM(H2:H125),0)</f>
        <v>0</v>
      </c>
      <c r="I126" s="4">
        <f>ROUND(SUM(I2:I125),0)</f>
        <v>0</v>
      </c>
    </row>
  </sheetData>
  <pageMargins left="0.7" right="0.7" top="0.75" bottom="0.75" header="0.3" footer="0.3"/>
  <pageSetup paperSize="9" orientation="portrait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opLeftCell="A26" workbookViewId="0">
      <selection activeCell="F32" sqref="F32"/>
    </sheetView>
  </sheetViews>
  <sheetFormatPr defaultRowHeight="14.5" x14ac:dyDescent="0.35"/>
  <cols>
    <col min="3" max="3" width="27.54296875" customWidth="1"/>
  </cols>
  <sheetData>
    <row r="1" spans="1:9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5.5" customHeight="1" x14ac:dyDescent="0.35">
      <c r="A2" s="7">
        <v>1</v>
      </c>
      <c r="B2" s="1" t="s">
        <v>272</v>
      </c>
      <c r="C2" s="1" t="s">
        <v>273</v>
      </c>
      <c r="D2" s="5">
        <v>3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x14ac:dyDescent="0.35">
      <c r="A3" s="7"/>
      <c r="B3" s="1"/>
      <c r="C3" s="1"/>
      <c r="D3" s="5"/>
      <c r="E3" s="1"/>
      <c r="F3" s="5"/>
      <c r="G3" s="5"/>
      <c r="H3" s="5"/>
      <c r="I3" s="5"/>
    </row>
    <row r="4" spans="1:9" ht="64" customHeight="1" x14ac:dyDescent="0.35">
      <c r="A4" s="7">
        <v>2</v>
      </c>
      <c r="B4" s="1" t="s">
        <v>274</v>
      </c>
      <c r="C4" s="1" t="s">
        <v>275</v>
      </c>
      <c r="D4" s="5">
        <v>10</v>
      </c>
      <c r="E4" s="1" t="s">
        <v>17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5" spans="1:9" x14ac:dyDescent="0.35">
      <c r="A5" s="7"/>
      <c r="B5" s="1"/>
      <c r="C5" s="1"/>
      <c r="D5" s="5"/>
      <c r="E5" s="1"/>
      <c r="F5" s="5"/>
      <c r="G5" s="5"/>
      <c r="H5" s="5"/>
      <c r="I5" s="5"/>
    </row>
    <row r="6" spans="1:9" ht="46" customHeight="1" x14ac:dyDescent="0.35">
      <c r="A6" s="7">
        <v>3</v>
      </c>
      <c r="B6" s="1" t="s">
        <v>172</v>
      </c>
      <c r="C6" s="1" t="s">
        <v>173</v>
      </c>
      <c r="D6" s="5">
        <v>2.75</v>
      </c>
      <c r="E6" s="1" t="s">
        <v>17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7" spans="1:9" x14ac:dyDescent="0.35">
      <c r="A7" s="7"/>
      <c r="B7" s="1"/>
      <c r="C7" s="1"/>
      <c r="D7" s="5"/>
      <c r="E7" s="1"/>
      <c r="F7" s="5"/>
      <c r="G7" s="5"/>
      <c r="H7" s="5"/>
      <c r="I7" s="5"/>
    </row>
    <row r="8" spans="1:9" ht="56.15" customHeight="1" x14ac:dyDescent="0.35">
      <c r="A8" s="7">
        <v>4</v>
      </c>
      <c r="B8" s="1" t="s">
        <v>276</v>
      </c>
      <c r="C8" s="1" t="s">
        <v>277</v>
      </c>
      <c r="D8" s="5">
        <v>1.25</v>
      </c>
      <c r="E8" s="1" t="s">
        <v>17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9" spans="1:9" ht="11.15" customHeight="1" x14ac:dyDescent="0.35">
      <c r="A9" s="7"/>
      <c r="B9" s="1"/>
      <c r="C9" s="1"/>
      <c r="D9" s="5"/>
      <c r="E9" s="1"/>
      <c r="F9" s="5"/>
      <c r="G9" s="5"/>
      <c r="H9" s="5"/>
      <c r="I9" s="5"/>
    </row>
    <row r="10" spans="1:9" ht="39" x14ac:dyDescent="0.35">
      <c r="A10" s="7">
        <v>5</v>
      </c>
      <c r="B10" s="1" t="s">
        <v>174</v>
      </c>
      <c r="C10" s="1" t="s">
        <v>175</v>
      </c>
      <c r="D10" s="5">
        <v>4</v>
      </c>
      <c r="E10" s="1" t="s">
        <v>17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1" spans="1:9" x14ac:dyDescent="0.35">
      <c r="A11" s="7"/>
      <c r="B11" s="1"/>
      <c r="C11" s="1"/>
      <c r="D11" s="5"/>
      <c r="E11" s="1"/>
      <c r="F11" s="5"/>
      <c r="G11" s="5"/>
      <c r="H11" s="5"/>
      <c r="I11" s="5"/>
    </row>
    <row r="12" spans="1:9" ht="39" x14ac:dyDescent="0.35">
      <c r="A12" s="7">
        <v>6</v>
      </c>
      <c r="B12" s="1" t="s">
        <v>278</v>
      </c>
      <c r="C12" s="1" t="s">
        <v>279</v>
      </c>
      <c r="D12" s="5">
        <v>9.1199999999999992</v>
      </c>
      <c r="E12" s="1" t="s">
        <v>17</v>
      </c>
      <c r="F12" s="5">
        <v>0</v>
      </c>
      <c r="G12" s="5">
        <v>0</v>
      </c>
      <c r="H12" s="5">
        <f>ROUND(D12*F12, 0)</f>
        <v>0</v>
      </c>
      <c r="I12" s="5">
        <f>ROUND(D12*G12, 0)</f>
        <v>0</v>
      </c>
    </row>
    <row r="13" spans="1:9" x14ac:dyDescent="0.35">
      <c r="A13" s="7"/>
      <c r="B13" s="1"/>
      <c r="C13" s="1"/>
      <c r="D13" s="5"/>
      <c r="E13" s="1"/>
      <c r="F13" s="5"/>
      <c r="G13" s="5"/>
      <c r="H13" s="5"/>
      <c r="I13" s="5"/>
    </row>
    <row r="14" spans="1:9" ht="91" x14ac:dyDescent="0.35">
      <c r="A14" s="7">
        <v>7</v>
      </c>
      <c r="B14" s="1" t="s">
        <v>280</v>
      </c>
      <c r="C14" s="1" t="s">
        <v>281</v>
      </c>
      <c r="D14" s="5">
        <v>32</v>
      </c>
      <c r="E14" s="1" t="s">
        <v>31</v>
      </c>
      <c r="F14" s="5">
        <v>0</v>
      </c>
      <c r="G14" s="5">
        <v>0</v>
      </c>
      <c r="H14" s="5">
        <f>ROUND(D14*F14, 0)</f>
        <v>0</v>
      </c>
      <c r="I14" s="5">
        <f>ROUND(D14*G14, 0)</f>
        <v>0</v>
      </c>
    </row>
    <row r="15" spans="1:9" x14ac:dyDescent="0.35">
      <c r="A15" s="7"/>
      <c r="B15" s="1"/>
      <c r="C15" s="1"/>
      <c r="D15" s="5"/>
      <c r="E15" s="1"/>
      <c r="F15" s="5"/>
      <c r="G15" s="5"/>
      <c r="H15" s="5"/>
      <c r="I15" s="5"/>
    </row>
    <row r="16" spans="1:9" ht="78" x14ac:dyDescent="0.35">
      <c r="A16" s="7">
        <v>8</v>
      </c>
      <c r="B16" s="1" t="s">
        <v>185</v>
      </c>
      <c r="C16" s="1" t="s">
        <v>186</v>
      </c>
      <c r="D16" s="5">
        <v>0.8</v>
      </c>
      <c r="E16" s="1" t="s">
        <v>184</v>
      </c>
      <c r="F16" s="5">
        <v>0</v>
      </c>
      <c r="G16" s="5">
        <v>0</v>
      </c>
      <c r="H16" s="5">
        <f>ROUND(D16*F16, 0)</f>
        <v>0</v>
      </c>
      <c r="I16" s="5">
        <f>ROUND(D16*G16, 0)</f>
        <v>0</v>
      </c>
    </row>
    <row r="17" spans="1:9" x14ac:dyDescent="0.35">
      <c r="A17" s="7"/>
      <c r="B17" s="1"/>
      <c r="C17" s="1"/>
      <c r="D17" s="5"/>
      <c r="E17" s="1"/>
      <c r="F17" s="5"/>
      <c r="G17" s="5"/>
      <c r="H17" s="5"/>
      <c r="I17" s="5"/>
    </row>
    <row r="18" spans="1:9" ht="78" x14ac:dyDescent="0.35">
      <c r="A18" s="7">
        <v>9</v>
      </c>
      <c r="B18" s="1" t="s">
        <v>269</v>
      </c>
      <c r="C18" s="1" t="s">
        <v>270</v>
      </c>
      <c r="D18" s="5">
        <v>0.29499999999999998</v>
      </c>
      <c r="E18" s="1" t="s">
        <v>184</v>
      </c>
      <c r="F18" s="5">
        <v>0</v>
      </c>
      <c r="G18" s="5">
        <v>0</v>
      </c>
      <c r="H18" s="5">
        <f>ROUND(D18*F18, 0)</f>
        <v>0</v>
      </c>
      <c r="I18" s="5">
        <f>ROUND(D18*G18, 0)</f>
        <v>0</v>
      </c>
    </row>
    <row r="19" spans="1:9" x14ac:dyDescent="0.35">
      <c r="A19" s="7"/>
      <c r="B19" s="1"/>
      <c r="C19" s="1"/>
      <c r="D19" s="5"/>
      <c r="E19" s="1"/>
      <c r="F19" s="5"/>
      <c r="G19" s="5"/>
      <c r="H19" s="5"/>
      <c r="I19" s="5"/>
    </row>
    <row r="20" spans="1:9" ht="65" x14ac:dyDescent="0.35">
      <c r="A20" s="7">
        <v>10</v>
      </c>
      <c r="B20" s="1" t="s">
        <v>282</v>
      </c>
      <c r="C20" s="1" t="s">
        <v>283</v>
      </c>
      <c r="D20" s="5">
        <v>0.05</v>
      </c>
      <c r="E20" s="1" t="s">
        <v>184</v>
      </c>
      <c r="F20" s="5">
        <v>0</v>
      </c>
      <c r="G20" s="5">
        <v>0</v>
      </c>
      <c r="H20" s="5">
        <f>ROUND(D20*F20, 0)</f>
        <v>0</v>
      </c>
      <c r="I20" s="5">
        <f>ROUND(D20*G20, 0)</f>
        <v>0</v>
      </c>
    </row>
    <row r="21" spans="1:9" x14ac:dyDescent="0.35">
      <c r="A21" s="7"/>
      <c r="B21" s="1"/>
      <c r="C21" s="1"/>
      <c r="D21" s="5"/>
      <c r="E21" s="1"/>
      <c r="F21" s="5"/>
      <c r="G21" s="5"/>
      <c r="H21" s="5"/>
      <c r="I21" s="5"/>
    </row>
    <row r="22" spans="1:9" ht="104" x14ac:dyDescent="0.35">
      <c r="A22" s="7">
        <v>11</v>
      </c>
      <c r="B22" s="1" t="s">
        <v>284</v>
      </c>
      <c r="C22" s="30" t="s">
        <v>193</v>
      </c>
      <c r="D22" s="5">
        <v>2</v>
      </c>
      <c r="E22" s="1" t="s">
        <v>17</v>
      </c>
      <c r="F22" s="5">
        <v>0</v>
      </c>
      <c r="G22" s="5">
        <v>0</v>
      </c>
      <c r="H22" s="5">
        <f>ROUND(D22*F22, 0)</f>
        <v>0</v>
      </c>
      <c r="I22" s="5">
        <f>ROUND(D22*G22, 0)</f>
        <v>0</v>
      </c>
    </row>
    <row r="23" spans="1:9" ht="26" x14ac:dyDescent="0.35">
      <c r="A23" s="7"/>
      <c r="B23" s="1"/>
      <c r="C23" s="30" t="s">
        <v>285</v>
      </c>
      <c r="D23" s="5"/>
      <c r="E23" s="1"/>
      <c r="F23" s="5"/>
      <c r="G23" s="5"/>
      <c r="H23" s="5"/>
      <c r="I23" s="5"/>
    </row>
    <row r="24" spans="1:9" x14ac:dyDescent="0.35">
      <c r="A24" s="7"/>
      <c r="B24" s="1"/>
      <c r="C24" s="1"/>
      <c r="D24" s="5"/>
      <c r="E24" s="1"/>
      <c r="F24" s="5"/>
      <c r="G24" s="5"/>
      <c r="H24" s="5"/>
      <c r="I24" s="5"/>
    </row>
    <row r="25" spans="1:9" ht="104" x14ac:dyDescent="0.35">
      <c r="A25" s="7">
        <v>12</v>
      </c>
      <c r="B25" s="1" t="s">
        <v>195</v>
      </c>
      <c r="C25" s="30" t="s">
        <v>196</v>
      </c>
      <c r="D25" s="5">
        <v>2.5</v>
      </c>
      <c r="E25" s="1" t="s">
        <v>17</v>
      </c>
      <c r="F25" s="5">
        <v>0</v>
      </c>
      <c r="G25" s="5">
        <v>0</v>
      </c>
      <c r="H25" s="5">
        <f>ROUND(D25*F25, 0)</f>
        <v>0</v>
      </c>
      <c r="I25" s="5">
        <f>ROUND(D25*G25, 0)</f>
        <v>0</v>
      </c>
    </row>
    <row r="26" spans="1:9" ht="26" x14ac:dyDescent="0.35">
      <c r="A26" s="7"/>
      <c r="B26" s="1"/>
      <c r="C26" s="30" t="s">
        <v>197</v>
      </c>
      <c r="D26" s="5"/>
      <c r="E26" s="1"/>
      <c r="F26" s="5"/>
      <c r="G26" s="5"/>
      <c r="H26" s="5"/>
      <c r="I26" s="5"/>
    </row>
    <row r="27" spans="1:9" x14ac:dyDescent="0.35">
      <c r="A27" s="7"/>
      <c r="B27" s="1"/>
      <c r="C27" s="1"/>
      <c r="D27" s="5"/>
      <c r="E27" s="1"/>
      <c r="F27" s="5"/>
      <c r="G27" s="5"/>
      <c r="H27" s="5"/>
      <c r="I27" s="5"/>
    </row>
    <row r="28" spans="1:9" ht="117" x14ac:dyDescent="0.35">
      <c r="A28" s="7">
        <v>13</v>
      </c>
      <c r="B28" s="1" t="s">
        <v>286</v>
      </c>
      <c r="C28" s="1" t="s">
        <v>287</v>
      </c>
      <c r="D28" s="5">
        <v>10</v>
      </c>
      <c r="E28" s="1" t="s">
        <v>31</v>
      </c>
      <c r="F28" s="5">
        <v>0</v>
      </c>
      <c r="G28" s="5">
        <v>0</v>
      </c>
      <c r="H28" s="5">
        <f>ROUND(D28*F28, 0)</f>
        <v>0</v>
      </c>
      <c r="I28" s="5">
        <f>ROUND(D28*G28, 0)</f>
        <v>0</v>
      </c>
    </row>
    <row r="29" spans="1:9" x14ac:dyDescent="0.35">
      <c r="A29" s="7"/>
      <c r="B29" s="1"/>
      <c r="C29" s="1"/>
      <c r="D29" s="5"/>
      <c r="E29" s="1"/>
      <c r="F29" s="5"/>
      <c r="G29" s="5"/>
      <c r="H29" s="5"/>
      <c r="I29" s="5"/>
    </row>
    <row r="30" spans="1:9" ht="26" x14ac:dyDescent="0.35">
      <c r="A30" s="7">
        <v>14</v>
      </c>
      <c r="B30" s="1" t="s">
        <v>288</v>
      </c>
      <c r="C30" s="1" t="s">
        <v>289</v>
      </c>
      <c r="D30" s="5">
        <v>18.25</v>
      </c>
      <c r="E30" s="1" t="s">
        <v>13</v>
      </c>
      <c r="F30" s="5">
        <v>0</v>
      </c>
      <c r="G30" s="5">
        <v>0</v>
      </c>
      <c r="H30" s="5">
        <f>ROUND(D30*F30, 0)</f>
        <v>0</v>
      </c>
      <c r="I30" s="5">
        <f>ROUND(D30*G30, 0)</f>
        <v>0</v>
      </c>
    </row>
    <row r="32" spans="1:9" x14ac:dyDescent="0.35">
      <c r="A32" s="6"/>
      <c r="B32" s="2"/>
      <c r="C32" s="2" t="s">
        <v>15</v>
      </c>
      <c r="D32" s="4"/>
      <c r="E32" s="2"/>
      <c r="F32" s="4"/>
      <c r="G32" s="4"/>
      <c r="H32" s="17">
        <f>SUM(H2:H31)</f>
        <v>0</v>
      </c>
      <c r="I32" s="17">
        <f>SUM(I2:I30)</f>
        <v>0</v>
      </c>
    </row>
  </sheetData>
  <pageMargins left="0.7" right="0.7" top="0.75" bottom="0.75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C13" sqref="C13"/>
    </sheetView>
  </sheetViews>
  <sheetFormatPr defaultColWidth="9.1796875" defaultRowHeight="15.5" x14ac:dyDescent="0.35"/>
  <cols>
    <col min="1" max="1" width="36.453125" style="9" customWidth="1"/>
    <col min="2" max="3" width="20.7265625" style="9" customWidth="1"/>
    <col min="4" max="16384" width="9.1796875" style="9"/>
  </cols>
  <sheetData>
    <row r="1" spans="1:3" s="10" customFormat="1" ht="15" x14ac:dyDescent="0.35">
      <c r="A1" s="10" t="s">
        <v>0</v>
      </c>
      <c r="B1" s="11" t="s">
        <v>1</v>
      </c>
      <c r="C1" s="11" t="s">
        <v>2</v>
      </c>
    </row>
    <row r="2" spans="1:3" x14ac:dyDescent="0.35">
      <c r="A2" s="9" t="s">
        <v>116</v>
      </c>
      <c r="B2" s="18">
        <f>'1-0-0'!H68</f>
        <v>0</v>
      </c>
      <c r="C2" s="18">
        <f>'1-0-0'!I68</f>
        <v>0</v>
      </c>
    </row>
    <row r="3" spans="1:3" x14ac:dyDescent="0.35">
      <c r="A3" s="9" t="s">
        <v>117</v>
      </c>
      <c r="B3" s="18">
        <f>'2-0-0'!H76</f>
        <v>0</v>
      </c>
      <c r="C3" s="18">
        <f>'2-0-0'!I76</f>
        <v>0</v>
      </c>
    </row>
    <row r="4" spans="1:3" x14ac:dyDescent="0.35">
      <c r="A4" s="9" t="s">
        <v>118</v>
      </c>
      <c r="B4" s="18">
        <f>'2-1-0'!H64</f>
        <v>0</v>
      </c>
      <c r="C4" s="18">
        <f>'2-1-0'!I64</f>
        <v>0</v>
      </c>
    </row>
    <row r="5" spans="1:3" x14ac:dyDescent="0.35">
      <c r="A5" s="9" t="s">
        <v>119</v>
      </c>
      <c r="B5" s="18">
        <f>'2-1-1'!H48</f>
        <v>0</v>
      </c>
      <c r="C5" s="18">
        <f>'2-1-1'!I48</f>
        <v>0</v>
      </c>
    </row>
    <row r="6" spans="1:3" x14ac:dyDescent="0.35">
      <c r="A6" s="9" t="s">
        <v>143</v>
      </c>
      <c r="B6" s="18">
        <f>Átemelő!H8</f>
        <v>0</v>
      </c>
      <c r="C6" s="18">
        <f>Átemelő!I8</f>
        <v>0</v>
      </c>
    </row>
    <row r="7" spans="1:3" x14ac:dyDescent="0.35">
      <c r="A7" s="9" t="s">
        <v>144</v>
      </c>
      <c r="B7" s="18">
        <f>'Út alatti átvezetés bélelése'!H3</f>
        <v>0</v>
      </c>
      <c r="C7" s="18">
        <f>'Út alatti átvezetés bélelése'!I3</f>
        <v>0</v>
      </c>
    </row>
    <row r="8" spans="1:3" x14ac:dyDescent="0.35">
      <c r="A8" s="9" t="s">
        <v>145</v>
      </c>
      <c r="B8" s="18">
        <f>'Záportározó elhelyezése'!H5</f>
        <v>0</v>
      </c>
      <c r="C8" s="18">
        <f>'Záportározó elhelyezése'!I5</f>
        <v>0</v>
      </c>
    </row>
    <row r="9" spans="1:3" x14ac:dyDescent="0.35">
      <c r="A9" s="9" t="s">
        <v>146</v>
      </c>
      <c r="B9" s="18">
        <f>Útcsatlakozás!H7</f>
        <v>0</v>
      </c>
      <c r="C9" s="18">
        <f>Útcsatlakozás!I7</f>
        <v>0</v>
      </c>
    </row>
    <row r="10" spans="1:3" x14ac:dyDescent="0.35">
      <c r="A10" s="9" t="s">
        <v>151</v>
      </c>
      <c r="B10" s="18">
        <f>'Tervek készítése'!H4</f>
        <v>0</v>
      </c>
      <c r="C10" s="18">
        <f>'Tervek készítése'!I4</f>
        <v>0</v>
      </c>
    </row>
    <row r="11" spans="1:3" x14ac:dyDescent="0.35">
      <c r="A11" s="9" t="s">
        <v>152</v>
      </c>
      <c r="B11" s="18">
        <f>'Vákuumos talajvíz süllyesztés'!H5</f>
        <v>0</v>
      </c>
      <c r="C11" s="18">
        <f>'Vákuumos talajvíz süllyesztés'!I5</f>
        <v>0</v>
      </c>
    </row>
    <row r="12" spans="1:3" x14ac:dyDescent="0.35">
      <c r="A12" s="9" t="s">
        <v>153</v>
      </c>
      <c r="B12" s="18">
        <v>0</v>
      </c>
      <c r="C12" s="18">
        <v>0</v>
      </c>
    </row>
    <row r="13" spans="1:3" x14ac:dyDescent="0.35">
      <c r="A13" s="9" t="s">
        <v>154</v>
      </c>
      <c r="B13" s="18">
        <f>'Átemelő kapcsolóház'!H126</f>
        <v>0</v>
      </c>
      <c r="C13" s="18">
        <f>'Átemelő kapcsolóház'!I126</f>
        <v>0</v>
      </c>
    </row>
    <row r="14" spans="1:3" x14ac:dyDescent="0.35">
      <c r="A14" s="9" t="s">
        <v>290</v>
      </c>
      <c r="B14" s="18">
        <f>'Aggregátor gépalap'!H32</f>
        <v>0</v>
      </c>
      <c r="C14" s="18">
        <f>'Aggregátor gépalap'!I32</f>
        <v>0</v>
      </c>
    </row>
    <row r="15" spans="1:3" s="10" customFormat="1" ht="15" x14ac:dyDescent="0.35">
      <c r="A15" s="10" t="s">
        <v>79</v>
      </c>
      <c r="B15" s="19">
        <f>SUM(B2:B14)</f>
        <v>0</v>
      </c>
      <c r="C15" s="19">
        <f>SUM(C2:C14)</f>
        <v>0</v>
      </c>
    </row>
  </sheetData>
  <pageMargins left="1" right="1" top="1" bottom="1" header="0.41666666666666669" footer="0.41666666666666669"/>
  <pageSetup paperSize="9" orientation="portrait" useFirstPageNumber="1" verticalDpi="1200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59" workbookViewId="0">
      <selection activeCell="F67" sqref="F67"/>
    </sheetView>
  </sheetViews>
  <sheetFormatPr defaultColWidth="9.1796875" defaultRowHeight="13" x14ac:dyDescent="0.35"/>
  <cols>
    <col min="1" max="1" width="4.26953125" style="7" customWidth="1"/>
    <col min="2" max="2" width="9.26953125" style="1" customWidth="1"/>
    <col min="3" max="3" width="32.7265625" style="1" customWidth="1"/>
    <col min="4" max="4" width="6.7265625" style="5" customWidth="1"/>
    <col min="5" max="5" width="6.7265625" style="1" customWidth="1"/>
    <col min="6" max="7" width="8.26953125" style="5" customWidth="1"/>
    <col min="8" max="9" width="9.7265625" style="5" customWidth="1"/>
    <col min="10" max="10" width="15.7265625" style="1" customWidth="1"/>
    <col min="11" max="16384" width="9.1796875" style="1"/>
  </cols>
  <sheetData>
    <row r="1" spans="1:9" s="3" customFormat="1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2" x14ac:dyDescent="0.35">
      <c r="A2" s="7">
        <v>1</v>
      </c>
      <c r="B2" s="1" t="s">
        <v>12</v>
      </c>
      <c r="C2" s="1" t="s">
        <v>14</v>
      </c>
      <c r="D2" s="5">
        <v>853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39" x14ac:dyDescent="0.35">
      <c r="A4" s="7">
        <v>2</v>
      </c>
      <c r="B4" s="1" t="s">
        <v>168</v>
      </c>
      <c r="C4" s="1" t="s">
        <v>169</v>
      </c>
      <c r="D4" s="5">
        <v>30</v>
      </c>
      <c r="E4" s="1" t="s">
        <v>17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39" x14ac:dyDescent="0.35">
      <c r="A6" s="7">
        <v>3</v>
      </c>
      <c r="B6" s="1" t="s">
        <v>300</v>
      </c>
      <c r="C6" s="1" t="s">
        <v>301</v>
      </c>
      <c r="D6" s="5">
        <v>150</v>
      </c>
      <c r="E6" s="1" t="s">
        <v>13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52" x14ac:dyDescent="0.35">
      <c r="A8" s="7">
        <v>4</v>
      </c>
      <c r="B8" s="1" t="s">
        <v>302</v>
      </c>
      <c r="C8" s="1" t="s">
        <v>303</v>
      </c>
      <c r="D8" s="5">
        <v>15</v>
      </c>
      <c r="E8" s="1" t="s">
        <v>304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ht="78" x14ac:dyDescent="0.35">
      <c r="A10" s="7">
        <v>5</v>
      </c>
      <c r="B10" s="1" t="s">
        <v>19</v>
      </c>
      <c r="C10" s="1" t="s">
        <v>20</v>
      </c>
      <c r="D10" s="5">
        <v>332</v>
      </c>
      <c r="E10" s="1" t="s">
        <v>17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2" spans="1:9" ht="39" x14ac:dyDescent="0.35">
      <c r="A12" s="7">
        <v>6</v>
      </c>
      <c r="B12" s="1" t="s">
        <v>21</v>
      </c>
      <c r="C12" s="1" t="s">
        <v>22</v>
      </c>
      <c r="D12" s="5">
        <v>618</v>
      </c>
      <c r="E12" s="1" t="s">
        <v>17</v>
      </c>
      <c r="F12" s="5">
        <v>0</v>
      </c>
      <c r="G12" s="5">
        <v>0</v>
      </c>
      <c r="H12" s="5">
        <f>ROUND(D12*F12, 0)</f>
        <v>0</v>
      </c>
      <c r="I12" s="5">
        <f>ROUND(D12*G12, 0)</f>
        <v>0</v>
      </c>
    </row>
    <row r="14" spans="1:9" ht="26" x14ac:dyDescent="0.35">
      <c r="A14" s="7">
        <v>7</v>
      </c>
      <c r="B14" s="1" t="s">
        <v>23</v>
      </c>
      <c r="C14" s="1" t="s">
        <v>24</v>
      </c>
      <c r="D14" s="5">
        <v>380</v>
      </c>
      <c r="E14" s="1" t="s">
        <v>17</v>
      </c>
      <c r="F14" s="5">
        <v>0</v>
      </c>
      <c r="G14" s="5">
        <v>0</v>
      </c>
      <c r="H14" s="5">
        <f>ROUND(D14*F14, 0)</f>
        <v>0</v>
      </c>
      <c r="I14" s="5">
        <f>ROUND(D14*G14, 0)</f>
        <v>0</v>
      </c>
    </row>
    <row r="16" spans="1:9" ht="39" x14ac:dyDescent="0.35">
      <c r="A16" s="7">
        <v>8</v>
      </c>
      <c r="B16" s="1" t="s">
        <v>25</v>
      </c>
      <c r="C16" s="1" t="s">
        <v>27</v>
      </c>
      <c r="D16" s="5">
        <v>38</v>
      </c>
      <c r="E16" s="1" t="s">
        <v>26</v>
      </c>
      <c r="F16" s="5">
        <v>0</v>
      </c>
      <c r="G16" s="5">
        <v>0</v>
      </c>
      <c r="H16" s="5">
        <f>ROUND(D16*F16, 0)</f>
        <v>0</v>
      </c>
      <c r="I16" s="5">
        <f>ROUND(D16*G16, 0)</f>
        <v>0</v>
      </c>
    </row>
    <row r="18" spans="1:9" ht="78" x14ac:dyDescent="0.35">
      <c r="A18" s="7">
        <v>9</v>
      </c>
      <c r="B18" s="1" t="s">
        <v>28</v>
      </c>
      <c r="C18" s="1" t="s">
        <v>29</v>
      </c>
      <c r="D18" s="5">
        <v>9</v>
      </c>
      <c r="E18" s="1" t="s">
        <v>17</v>
      </c>
      <c r="F18" s="5">
        <v>0</v>
      </c>
      <c r="G18" s="5">
        <v>0</v>
      </c>
      <c r="H18" s="5">
        <f>ROUND(D18*F18, 0)</f>
        <v>0</v>
      </c>
      <c r="I18" s="5">
        <f>ROUND(D18*G18, 0)</f>
        <v>0</v>
      </c>
    </row>
    <row r="20" spans="1:9" ht="78" x14ac:dyDescent="0.35">
      <c r="A20" s="7">
        <v>10</v>
      </c>
      <c r="B20" s="1" t="s">
        <v>30</v>
      </c>
      <c r="C20" s="1" t="s">
        <v>32</v>
      </c>
      <c r="D20" s="5">
        <v>134</v>
      </c>
      <c r="E20" s="1" t="s">
        <v>31</v>
      </c>
      <c r="F20" s="5">
        <v>0</v>
      </c>
      <c r="G20" s="5">
        <v>0</v>
      </c>
      <c r="H20" s="5">
        <f>ROUND(D20*F20, 0)</f>
        <v>0</v>
      </c>
      <c r="I20" s="5">
        <f>ROUND(D20*G20, 0)</f>
        <v>0</v>
      </c>
    </row>
    <row r="22" spans="1:9" ht="78" x14ac:dyDescent="0.35">
      <c r="A22" s="7">
        <v>11</v>
      </c>
      <c r="B22" s="1" t="s">
        <v>33</v>
      </c>
      <c r="C22" s="1" t="s">
        <v>34</v>
      </c>
      <c r="D22" s="5">
        <v>141.5</v>
      </c>
      <c r="E22" s="1" t="s">
        <v>31</v>
      </c>
      <c r="F22" s="5">
        <v>0</v>
      </c>
      <c r="G22" s="5">
        <v>0</v>
      </c>
      <c r="H22" s="5">
        <f>ROUND(D22*F22, 0)</f>
        <v>0</v>
      </c>
      <c r="I22" s="5">
        <f>ROUND(D22*G22, 0)</f>
        <v>0</v>
      </c>
    </row>
    <row r="24" spans="1:9" ht="78" x14ac:dyDescent="0.35">
      <c r="A24" s="7">
        <v>12</v>
      </c>
      <c r="B24" s="1" t="s">
        <v>35</v>
      </c>
      <c r="C24" s="1" t="s">
        <v>36</v>
      </c>
      <c r="D24" s="5">
        <v>123</v>
      </c>
      <c r="E24" s="1" t="s">
        <v>31</v>
      </c>
      <c r="F24" s="5">
        <v>0</v>
      </c>
      <c r="G24" s="5">
        <v>0</v>
      </c>
      <c r="H24" s="5">
        <f>ROUND(D24*F24, 0)</f>
        <v>0</v>
      </c>
      <c r="I24" s="5">
        <f>ROUND(D24*G24, 0)</f>
        <v>0</v>
      </c>
    </row>
    <row r="26" spans="1:9" ht="65" x14ac:dyDescent="0.35">
      <c r="A26" s="7">
        <v>13</v>
      </c>
      <c r="B26" s="1" t="s">
        <v>37</v>
      </c>
      <c r="C26" s="1" t="s">
        <v>38</v>
      </c>
      <c r="D26" s="5">
        <v>100</v>
      </c>
      <c r="E26" s="1" t="s">
        <v>26</v>
      </c>
      <c r="F26" s="5">
        <v>0</v>
      </c>
      <c r="G26" s="5">
        <v>0</v>
      </c>
      <c r="H26" s="5">
        <f>ROUND(D26*F26, 0)</f>
        <v>0</v>
      </c>
      <c r="I26" s="5">
        <f>ROUND(D26*G26, 0)</f>
        <v>0</v>
      </c>
    </row>
    <row r="28" spans="1:9" ht="65" x14ac:dyDescent="0.35">
      <c r="A28" s="7">
        <v>14</v>
      </c>
      <c r="B28" s="1" t="s">
        <v>39</v>
      </c>
      <c r="C28" s="1" t="s">
        <v>40</v>
      </c>
      <c r="D28" s="5">
        <v>48</v>
      </c>
      <c r="E28" s="1" t="s">
        <v>26</v>
      </c>
      <c r="F28" s="5">
        <v>0</v>
      </c>
      <c r="G28" s="5">
        <v>0</v>
      </c>
      <c r="H28" s="5">
        <f>ROUND(D28*F28, 0)</f>
        <v>0</v>
      </c>
      <c r="I28" s="5">
        <f>ROUND(D28*G28, 0)</f>
        <v>0</v>
      </c>
    </row>
    <row r="30" spans="1:9" ht="65" x14ac:dyDescent="0.35">
      <c r="A30" s="7">
        <v>15</v>
      </c>
      <c r="B30" s="1" t="s">
        <v>41</v>
      </c>
      <c r="C30" s="1" t="s">
        <v>42</v>
      </c>
      <c r="D30" s="5">
        <v>18</v>
      </c>
      <c r="E30" s="1" t="s">
        <v>26</v>
      </c>
      <c r="F30" s="5">
        <v>0</v>
      </c>
      <c r="G30" s="5">
        <v>0</v>
      </c>
      <c r="H30" s="5">
        <f>ROUND(D30*F30, 0)</f>
        <v>0</v>
      </c>
      <c r="I30" s="5">
        <f>ROUND(D30*G30, 0)</f>
        <v>0</v>
      </c>
    </row>
    <row r="32" spans="1:9" ht="65" x14ac:dyDescent="0.35">
      <c r="A32" s="7">
        <v>16</v>
      </c>
      <c r="B32" s="1" t="s">
        <v>43</v>
      </c>
      <c r="C32" s="1" t="s">
        <v>44</v>
      </c>
      <c r="D32" s="5">
        <v>12</v>
      </c>
      <c r="E32" s="1" t="s">
        <v>26</v>
      </c>
      <c r="F32" s="5">
        <v>0</v>
      </c>
      <c r="G32" s="5">
        <v>0</v>
      </c>
      <c r="H32" s="5">
        <f>ROUND(D32*F32, 0)</f>
        <v>0</v>
      </c>
      <c r="I32" s="5">
        <f>ROUND(D32*G32, 0)</f>
        <v>0</v>
      </c>
    </row>
    <row r="34" spans="1:9" ht="65" x14ac:dyDescent="0.35">
      <c r="A34" s="7">
        <v>17</v>
      </c>
      <c r="B34" s="1" t="s">
        <v>45</v>
      </c>
      <c r="C34" s="1" t="s">
        <v>46</v>
      </c>
      <c r="D34" s="5">
        <v>17</v>
      </c>
      <c r="E34" s="1" t="s">
        <v>26</v>
      </c>
      <c r="F34" s="5">
        <v>0</v>
      </c>
      <c r="G34" s="5">
        <v>0</v>
      </c>
      <c r="H34" s="5">
        <f>ROUND(D34*F34, 0)</f>
        <v>0</v>
      </c>
      <c r="I34" s="5">
        <f>ROUND(D34*G34, 0)</f>
        <v>0</v>
      </c>
    </row>
    <row r="36" spans="1:9" ht="65" x14ac:dyDescent="0.35">
      <c r="A36" s="7">
        <v>18</v>
      </c>
      <c r="B36" s="1" t="s">
        <v>47</v>
      </c>
      <c r="C36" s="1" t="s">
        <v>48</v>
      </c>
      <c r="D36" s="5">
        <v>5</v>
      </c>
      <c r="E36" s="1" t="s">
        <v>26</v>
      </c>
      <c r="F36" s="5">
        <v>0</v>
      </c>
      <c r="G36" s="5">
        <v>0</v>
      </c>
      <c r="H36" s="5">
        <f>ROUND(D36*F36, 0)</f>
        <v>0</v>
      </c>
      <c r="I36" s="5">
        <f>ROUND(D36*G36, 0)</f>
        <v>0</v>
      </c>
    </row>
    <row r="38" spans="1:9" ht="65" x14ac:dyDescent="0.35">
      <c r="A38" s="7">
        <v>19</v>
      </c>
      <c r="B38" s="1" t="s">
        <v>49</v>
      </c>
      <c r="C38" s="1" t="s">
        <v>50</v>
      </c>
      <c r="D38" s="5">
        <v>12</v>
      </c>
      <c r="E38" s="1" t="s">
        <v>26</v>
      </c>
      <c r="F38" s="5">
        <v>0</v>
      </c>
      <c r="G38" s="5">
        <v>0</v>
      </c>
      <c r="H38" s="5">
        <f>ROUND(D38*F38, 0)</f>
        <v>0</v>
      </c>
      <c r="I38" s="5">
        <f>ROUND(D38*G38, 0)</f>
        <v>0</v>
      </c>
    </row>
    <row r="40" spans="1:9" ht="52" x14ac:dyDescent="0.35">
      <c r="A40" s="7">
        <v>20</v>
      </c>
      <c r="B40" s="1" t="s">
        <v>51</v>
      </c>
      <c r="C40" s="1" t="s">
        <v>52</v>
      </c>
      <c r="D40" s="5">
        <v>7</v>
      </c>
      <c r="E40" s="1" t="s">
        <v>26</v>
      </c>
      <c r="F40" s="5">
        <v>0</v>
      </c>
      <c r="G40" s="5">
        <v>0</v>
      </c>
      <c r="H40" s="5">
        <f>ROUND(D40*F40, 0)</f>
        <v>0</v>
      </c>
      <c r="I40" s="5">
        <f>ROUND(D40*G40, 0)</f>
        <v>0</v>
      </c>
    </row>
    <row r="42" spans="1:9" ht="91" x14ac:dyDescent="0.35">
      <c r="A42" s="7">
        <v>21</v>
      </c>
      <c r="B42" s="1" t="s">
        <v>53</v>
      </c>
      <c r="C42" s="1" t="s">
        <v>54</v>
      </c>
      <c r="D42" s="5">
        <v>114</v>
      </c>
      <c r="E42" s="1" t="s">
        <v>31</v>
      </c>
      <c r="F42" s="5">
        <v>0</v>
      </c>
      <c r="G42" s="5">
        <v>0</v>
      </c>
      <c r="H42" s="5">
        <f>ROUND(D42*F42, 0)</f>
        <v>0</v>
      </c>
      <c r="I42" s="5">
        <f>ROUND(D42*G42, 0)</f>
        <v>0</v>
      </c>
    </row>
    <row r="44" spans="1:9" ht="117" x14ac:dyDescent="0.35">
      <c r="A44" s="7">
        <v>22</v>
      </c>
      <c r="B44" s="1" t="s">
        <v>55</v>
      </c>
      <c r="C44" s="1" t="s">
        <v>56</v>
      </c>
      <c r="D44" s="5">
        <v>3</v>
      </c>
      <c r="E44" s="1" t="s">
        <v>26</v>
      </c>
      <c r="F44" s="5">
        <v>0</v>
      </c>
      <c r="G44" s="5">
        <v>0</v>
      </c>
      <c r="H44" s="5">
        <f>ROUND(D44*F44, 0)</f>
        <v>0</v>
      </c>
      <c r="I44" s="5">
        <f>ROUND(D44*G44, 0)</f>
        <v>0</v>
      </c>
    </row>
    <row r="46" spans="1:9" ht="117" x14ac:dyDescent="0.35">
      <c r="A46" s="7">
        <v>23</v>
      </c>
      <c r="B46" s="1" t="s">
        <v>57</v>
      </c>
      <c r="C46" s="1" t="s">
        <v>58</v>
      </c>
      <c r="D46" s="5">
        <v>16</v>
      </c>
      <c r="E46" s="1" t="s">
        <v>26</v>
      </c>
      <c r="F46" s="5">
        <v>0</v>
      </c>
      <c r="G46" s="5">
        <v>0</v>
      </c>
      <c r="H46" s="5">
        <f>ROUND(D46*F46, 0)</f>
        <v>0</v>
      </c>
      <c r="I46" s="5">
        <f>ROUND(D46*G46, 0)</f>
        <v>0</v>
      </c>
    </row>
    <row r="48" spans="1:9" ht="104" x14ac:dyDescent="0.35">
      <c r="A48" s="7">
        <v>24</v>
      </c>
      <c r="B48" s="1" t="s">
        <v>59</v>
      </c>
      <c r="C48" s="1" t="s">
        <v>60</v>
      </c>
      <c r="D48" s="5">
        <v>19</v>
      </c>
      <c r="E48" s="1" t="s">
        <v>26</v>
      </c>
      <c r="F48" s="5">
        <v>0</v>
      </c>
      <c r="G48" s="5">
        <v>0</v>
      </c>
      <c r="H48" s="5">
        <f>ROUND(D48*F48, 0)</f>
        <v>0</v>
      </c>
      <c r="I48" s="5">
        <f>ROUND(D48*G48, 0)</f>
        <v>0</v>
      </c>
    </row>
    <row r="50" spans="1:9" ht="65" x14ac:dyDescent="0.35">
      <c r="A50" s="7">
        <v>25</v>
      </c>
      <c r="B50" s="1" t="s">
        <v>61</v>
      </c>
      <c r="C50" s="1" t="s">
        <v>62</v>
      </c>
      <c r="D50" s="5">
        <v>31</v>
      </c>
      <c r="E50" s="1" t="s">
        <v>26</v>
      </c>
      <c r="F50" s="5">
        <v>0</v>
      </c>
      <c r="G50" s="5">
        <v>0</v>
      </c>
      <c r="H50" s="5">
        <f>ROUND(D50*F50, 0)</f>
        <v>0</v>
      </c>
      <c r="I50" s="5">
        <f>ROUND(D50*G50, 0)</f>
        <v>0</v>
      </c>
    </row>
    <row r="52" spans="1:9" ht="78" x14ac:dyDescent="0.35">
      <c r="A52" s="7">
        <v>26</v>
      </c>
      <c r="B52" s="1" t="s">
        <v>63</v>
      </c>
      <c r="C52" s="1" t="s">
        <v>64</v>
      </c>
      <c r="D52" s="5">
        <v>19</v>
      </c>
      <c r="E52" s="1" t="s">
        <v>26</v>
      </c>
      <c r="F52" s="5">
        <v>0</v>
      </c>
      <c r="G52" s="5">
        <v>0</v>
      </c>
      <c r="H52" s="5">
        <f>ROUND(D52*F52, 0)</f>
        <v>0</v>
      </c>
      <c r="I52" s="5">
        <f>ROUND(D52*G52, 0)</f>
        <v>0</v>
      </c>
    </row>
    <row r="54" spans="1:9" ht="91" x14ac:dyDescent="0.35">
      <c r="A54" s="7">
        <v>27</v>
      </c>
      <c r="B54" s="1" t="s">
        <v>65</v>
      </c>
      <c r="C54" s="1" t="s">
        <v>66</v>
      </c>
      <c r="D54" s="5">
        <v>8</v>
      </c>
      <c r="E54" s="1" t="s">
        <v>31</v>
      </c>
      <c r="F54" s="5">
        <v>0</v>
      </c>
      <c r="G54" s="5">
        <v>0</v>
      </c>
      <c r="H54" s="5">
        <f>ROUND(D54*F54, 0)</f>
        <v>0</v>
      </c>
      <c r="I54" s="5">
        <f>ROUND(D54*G54, 0)</f>
        <v>0</v>
      </c>
    </row>
    <row r="56" spans="1:9" ht="91" x14ac:dyDescent="0.35">
      <c r="A56" s="7">
        <v>28</v>
      </c>
      <c r="B56" s="1" t="s">
        <v>67</v>
      </c>
      <c r="C56" s="1" t="s">
        <v>68</v>
      </c>
      <c r="D56" s="5">
        <v>4</v>
      </c>
      <c r="E56" s="1" t="s">
        <v>26</v>
      </c>
      <c r="F56" s="5">
        <v>0</v>
      </c>
      <c r="G56" s="5">
        <v>0</v>
      </c>
      <c r="H56" s="5">
        <f>ROUND(D56*F56, 0)</f>
        <v>0</v>
      </c>
      <c r="I56" s="5">
        <f>ROUND(D56*G56, 0)</f>
        <v>0</v>
      </c>
    </row>
    <row r="58" spans="1:9" ht="104" x14ac:dyDescent="0.35">
      <c r="A58" s="7">
        <v>29</v>
      </c>
      <c r="B58" s="1" t="s">
        <v>69</v>
      </c>
      <c r="C58" s="1" t="s">
        <v>70</v>
      </c>
      <c r="D58" s="5">
        <v>2</v>
      </c>
      <c r="E58" s="1" t="s">
        <v>26</v>
      </c>
      <c r="F58" s="5">
        <v>0</v>
      </c>
      <c r="G58" s="5">
        <v>0</v>
      </c>
      <c r="H58" s="5">
        <f>ROUND(D58*F58, 0)</f>
        <v>0</v>
      </c>
      <c r="I58" s="5">
        <f>ROUND(D58*G58, 0)</f>
        <v>0</v>
      </c>
    </row>
    <row r="60" spans="1:9" ht="65" x14ac:dyDescent="0.35">
      <c r="A60" s="7">
        <v>30</v>
      </c>
      <c r="B60" s="1" t="s">
        <v>71</v>
      </c>
      <c r="C60" s="1" t="s">
        <v>72</v>
      </c>
      <c r="D60" s="5">
        <v>287</v>
      </c>
      <c r="E60" s="1" t="s">
        <v>17</v>
      </c>
      <c r="F60" s="5">
        <v>0</v>
      </c>
      <c r="G60" s="5">
        <v>0</v>
      </c>
      <c r="H60" s="5">
        <f>ROUND(D60*F60, 0)</f>
        <v>0</v>
      </c>
      <c r="I60" s="5">
        <f>ROUND(D60*G60, 0)</f>
        <v>0</v>
      </c>
    </row>
    <row r="62" spans="1:9" ht="65" x14ac:dyDescent="0.35">
      <c r="A62" s="7">
        <v>31</v>
      </c>
      <c r="B62" s="1" t="s">
        <v>73</v>
      </c>
      <c r="C62" s="1" t="s">
        <v>74</v>
      </c>
      <c r="D62" s="5">
        <v>107</v>
      </c>
      <c r="E62" s="1" t="s">
        <v>17</v>
      </c>
      <c r="F62" s="5">
        <v>0</v>
      </c>
      <c r="G62" s="5">
        <v>0</v>
      </c>
      <c r="H62" s="5">
        <f>ROUND(D62*F62, 0)</f>
        <v>0</v>
      </c>
      <c r="I62" s="5">
        <f>ROUND(D62*G62, 0)</f>
        <v>0</v>
      </c>
    </row>
    <row r="64" spans="1:9" ht="26" x14ac:dyDescent="0.35">
      <c r="A64" s="7">
        <v>32</v>
      </c>
      <c r="B64" s="1" t="s">
        <v>75</v>
      </c>
      <c r="C64" s="1" t="s">
        <v>76</v>
      </c>
      <c r="D64" s="5">
        <v>711</v>
      </c>
      <c r="E64" s="1" t="s">
        <v>13</v>
      </c>
      <c r="F64" s="5">
        <v>0</v>
      </c>
      <c r="G64" s="5">
        <v>0</v>
      </c>
      <c r="H64" s="5">
        <f>ROUND(D64*F64, 0)</f>
        <v>0</v>
      </c>
      <c r="I64" s="5">
        <f>ROUND(D64*G64, 0)</f>
        <v>0</v>
      </c>
    </row>
    <row r="66" spans="1:9" ht="78" x14ac:dyDescent="0.35">
      <c r="A66" s="7">
        <v>33</v>
      </c>
      <c r="B66" s="1" t="s">
        <v>77</v>
      </c>
      <c r="C66" s="1" t="s">
        <v>78</v>
      </c>
      <c r="D66" s="5">
        <v>711</v>
      </c>
      <c r="E66" s="1" t="s">
        <v>13</v>
      </c>
      <c r="F66" s="5">
        <v>0</v>
      </c>
      <c r="G66" s="5">
        <v>0</v>
      </c>
      <c r="H66" s="5">
        <f>ROUND(D66*F66, 0)</f>
        <v>0</v>
      </c>
      <c r="I66" s="5">
        <f>ROUND(D66*G66, 0)</f>
        <v>0</v>
      </c>
    </row>
    <row r="68" spans="1:9" x14ac:dyDescent="0.35">
      <c r="A68" s="6"/>
      <c r="B68" s="2"/>
      <c r="C68" s="2" t="s">
        <v>15</v>
      </c>
      <c r="D68" s="4"/>
      <c r="E68" s="2"/>
      <c r="F68" s="4"/>
      <c r="G68" s="4"/>
      <c r="H68" s="17">
        <f>SUM(H2:H67)</f>
        <v>0</v>
      </c>
      <c r="I68" s="17">
        <f>SUM(I2:I67)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1200" r:id="rId1"/>
  <headerFooter>
    <oddHeader>&amp;L&amp;"Times New Roman,Félkövér"&amp;10 1-0-0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opLeftCell="A70" workbookViewId="0">
      <selection activeCell="F75" sqref="F75"/>
    </sheetView>
  </sheetViews>
  <sheetFormatPr defaultColWidth="9.1796875" defaultRowHeight="13" x14ac:dyDescent="0.35"/>
  <cols>
    <col min="1" max="1" width="4.26953125" style="7" customWidth="1"/>
    <col min="2" max="2" width="9.26953125" style="1" customWidth="1"/>
    <col min="3" max="3" width="32.7265625" style="1" customWidth="1"/>
    <col min="4" max="4" width="6.7265625" style="5" customWidth="1"/>
    <col min="5" max="5" width="6.7265625" style="1" customWidth="1"/>
    <col min="6" max="7" width="8.26953125" style="5" customWidth="1"/>
    <col min="8" max="9" width="9.7265625" style="5" customWidth="1"/>
    <col min="10" max="10" width="15.7265625" style="1" customWidth="1"/>
    <col min="11" max="16384" width="9.1796875" style="1"/>
  </cols>
  <sheetData>
    <row r="1" spans="1:9" s="3" customFormat="1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2" x14ac:dyDescent="0.35">
      <c r="A2" s="7">
        <v>1</v>
      </c>
      <c r="B2" s="1" t="s">
        <v>12</v>
      </c>
      <c r="C2" s="1" t="s">
        <v>14</v>
      </c>
      <c r="D2" s="5">
        <v>1420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39" x14ac:dyDescent="0.35">
      <c r="A4" s="7">
        <v>2</v>
      </c>
      <c r="B4" s="1" t="s">
        <v>168</v>
      </c>
      <c r="C4" s="1" t="s">
        <v>169</v>
      </c>
      <c r="D4" s="5">
        <v>40</v>
      </c>
      <c r="E4" s="1" t="s">
        <v>17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39" x14ac:dyDescent="0.35">
      <c r="A6" s="7">
        <v>3</v>
      </c>
      <c r="B6" s="1" t="s">
        <v>300</v>
      </c>
      <c r="C6" s="1" t="s">
        <v>301</v>
      </c>
      <c r="D6" s="5">
        <v>200</v>
      </c>
      <c r="E6" s="1" t="s">
        <v>13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52" x14ac:dyDescent="0.35">
      <c r="A8" s="7">
        <v>4</v>
      </c>
      <c r="B8" s="1" t="s">
        <v>302</v>
      </c>
      <c r="C8" s="1" t="s">
        <v>303</v>
      </c>
      <c r="D8" s="5">
        <v>20</v>
      </c>
      <c r="E8" s="1" t="s">
        <v>304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ht="78" x14ac:dyDescent="0.35">
      <c r="A10" s="7">
        <v>5</v>
      </c>
      <c r="B10" s="1" t="s">
        <v>19</v>
      </c>
      <c r="C10" s="1" t="s">
        <v>20</v>
      </c>
      <c r="D10" s="5">
        <v>1050</v>
      </c>
      <c r="E10" s="1" t="s">
        <v>17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2" spans="1:9" ht="39" x14ac:dyDescent="0.35">
      <c r="A12" s="7">
        <v>6</v>
      </c>
      <c r="B12" s="1" t="s">
        <v>21</v>
      </c>
      <c r="C12" s="1" t="s">
        <v>22</v>
      </c>
      <c r="D12" s="5">
        <v>1415</v>
      </c>
      <c r="E12" s="1" t="s">
        <v>17</v>
      </c>
      <c r="F12" s="5">
        <v>0</v>
      </c>
      <c r="G12" s="5">
        <v>0</v>
      </c>
      <c r="H12" s="5">
        <f>ROUND(D12*F12, 0)</f>
        <v>0</v>
      </c>
      <c r="I12" s="5">
        <f>ROUND(D12*G12, 0)</f>
        <v>0</v>
      </c>
    </row>
    <row r="14" spans="1:9" ht="26" x14ac:dyDescent="0.35">
      <c r="A14" s="7">
        <v>7</v>
      </c>
      <c r="B14" s="1" t="s">
        <v>23</v>
      </c>
      <c r="C14" s="1" t="s">
        <v>24</v>
      </c>
      <c r="D14" s="5">
        <v>546</v>
      </c>
      <c r="E14" s="1" t="s">
        <v>17</v>
      </c>
      <c r="F14" s="5">
        <v>0</v>
      </c>
      <c r="G14" s="5">
        <v>0</v>
      </c>
      <c r="H14" s="5">
        <f>ROUND(D14*F14, 0)</f>
        <v>0</v>
      </c>
      <c r="I14" s="5">
        <f>ROUND(D14*G14, 0)</f>
        <v>0</v>
      </c>
    </row>
    <row r="16" spans="1:9" ht="39" x14ac:dyDescent="0.35">
      <c r="A16" s="7">
        <v>8</v>
      </c>
      <c r="B16" s="1" t="s">
        <v>25</v>
      </c>
      <c r="C16" s="1" t="s">
        <v>27</v>
      </c>
      <c r="D16" s="5">
        <v>55</v>
      </c>
      <c r="E16" s="1" t="s">
        <v>26</v>
      </c>
      <c r="F16" s="5">
        <v>0</v>
      </c>
      <c r="G16" s="5">
        <v>0</v>
      </c>
      <c r="H16" s="5">
        <f>ROUND(D16*F16, 0)</f>
        <v>0</v>
      </c>
      <c r="I16" s="5">
        <f>ROUND(D16*G16, 0)</f>
        <v>0</v>
      </c>
    </row>
    <row r="18" spans="1:9" ht="78" x14ac:dyDescent="0.35">
      <c r="A18" s="7">
        <v>9</v>
      </c>
      <c r="B18" s="1" t="s">
        <v>28</v>
      </c>
      <c r="C18" s="1" t="s">
        <v>29</v>
      </c>
      <c r="D18" s="5">
        <v>17</v>
      </c>
      <c r="E18" s="1" t="s">
        <v>17</v>
      </c>
      <c r="F18" s="5">
        <v>0</v>
      </c>
      <c r="G18" s="5">
        <v>0</v>
      </c>
      <c r="H18" s="5">
        <f>ROUND(D18*F18, 0)</f>
        <v>0</v>
      </c>
      <c r="I18" s="5">
        <f>ROUND(D18*G18, 0)</f>
        <v>0</v>
      </c>
    </row>
    <row r="20" spans="1:9" ht="78" x14ac:dyDescent="0.35">
      <c r="A20" s="7">
        <v>10</v>
      </c>
      <c r="B20" s="1" t="s">
        <v>30</v>
      </c>
      <c r="C20" s="1" t="s">
        <v>32</v>
      </c>
      <c r="D20" s="5">
        <v>149</v>
      </c>
      <c r="E20" s="1" t="s">
        <v>31</v>
      </c>
      <c r="F20" s="5">
        <v>0</v>
      </c>
      <c r="G20" s="5">
        <v>0</v>
      </c>
      <c r="H20" s="5">
        <f>ROUND(D20*F20, 0)</f>
        <v>0</v>
      </c>
      <c r="I20" s="5">
        <f>ROUND(D20*G20, 0)</f>
        <v>0</v>
      </c>
    </row>
    <row r="22" spans="1:9" ht="78" x14ac:dyDescent="0.35">
      <c r="A22" s="7">
        <v>11</v>
      </c>
      <c r="B22" s="1" t="s">
        <v>100</v>
      </c>
      <c r="C22" s="1" t="s">
        <v>101</v>
      </c>
      <c r="D22" s="5">
        <v>101.3</v>
      </c>
      <c r="E22" s="1" t="s">
        <v>31</v>
      </c>
      <c r="F22" s="5">
        <v>0</v>
      </c>
      <c r="G22" s="5">
        <v>0</v>
      </c>
      <c r="H22" s="5">
        <f>ROUND(D22*F22, 0)</f>
        <v>0</v>
      </c>
      <c r="I22" s="5">
        <f>ROUND(D22*G22, 0)</f>
        <v>0</v>
      </c>
    </row>
    <row r="24" spans="1:9" ht="78" x14ac:dyDescent="0.35">
      <c r="A24" s="7">
        <v>12</v>
      </c>
      <c r="B24" s="1" t="s">
        <v>33</v>
      </c>
      <c r="C24" s="1" t="s">
        <v>34</v>
      </c>
      <c r="D24" s="5">
        <v>115.1</v>
      </c>
      <c r="E24" s="1" t="s">
        <v>31</v>
      </c>
      <c r="F24" s="5">
        <v>0</v>
      </c>
      <c r="G24" s="5">
        <v>0</v>
      </c>
      <c r="H24" s="5">
        <f>ROUND(D24*F24, 0)</f>
        <v>0</v>
      </c>
      <c r="I24" s="5">
        <f>ROUND(D24*G24, 0)</f>
        <v>0</v>
      </c>
    </row>
    <row r="26" spans="1:9" ht="78" x14ac:dyDescent="0.35">
      <c r="A26" s="7">
        <v>13</v>
      </c>
      <c r="B26" s="1" t="s">
        <v>35</v>
      </c>
      <c r="C26" s="1" t="s">
        <v>36</v>
      </c>
      <c r="D26" s="5">
        <v>18.5</v>
      </c>
      <c r="E26" s="1" t="s">
        <v>31</v>
      </c>
      <c r="F26" s="5">
        <v>0</v>
      </c>
      <c r="G26" s="5">
        <v>0</v>
      </c>
      <c r="H26" s="5">
        <f>ROUND(D26*F26, 0)</f>
        <v>0</v>
      </c>
      <c r="I26" s="5">
        <f>ROUND(D26*G26, 0)</f>
        <v>0</v>
      </c>
    </row>
    <row r="28" spans="1:9" ht="65" x14ac:dyDescent="0.35">
      <c r="A28" s="7">
        <v>14</v>
      </c>
      <c r="B28" s="1" t="s">
        <v>102</v>
      </c>
      <c r="C28" s="1" t="s">
        <v>103</v>
      </c>
      <c r="D28" s="5">
        <v>2</v>
      </c>
      <c r="E28" s="1" t="s">
        <v>26</v>
      </c>
      <c r="F28" s="5">
        <v>0</v>
      </c>
      <c r="G28" s="5">
        <v>0</v>
      </c>
      <c r="H28" s="5">
        <f>ROUND(D28*F28, 0)</f>
        <v>0</v>
      </c>
      <c r="I28" s="5">
        <f>ROUND(D28*G28, 0)</f>
        <v>0</v>
      </c>
    </row>
    <row r="30" spans="1:9" ht="65" x14ac:dyDescent="0.35">
      <c r="A30" s="7">
        <v>15</v>
      </c>
      <c r="B30" s="1" t="s">
        <v>37</v>
      </c>
      <c r="C30" s="1" t="s">
        <v>38</v>
      </c>
      <c r="D30" s="5">
        <v>95</v>
      </c>
      <c r="E30" s="1" t="s">
        <v>26</v>
      </c>
      <c r="F30" s="5">
        <v>0</v>
      </c>
      <c r="G30" s="5">
        <v>0</v>
      </c>
      <c r="H30" s="5">
        <f>ROUND(D30*F30, 0)</f>
        <v>0</v>
      </c>
      <c r="I30" s="5">
        <f>ROUND(D30*G30, 0)</f>
        <v>0</v>
      </c>
    </row>
    <row r="32" spans="1:9" ht="65" x14ac:dyDescent="0.35">
      <c r="A32" s="7">
        <v>16</v>
      </c>
      <c r="B32" s="1" t="s">
        <v>39</v>
      </c>
      <c r="C32" s="1" t="s">
        <v>40</v>
      </c>
      <c r="D32" s="5">
        <v>34</v>
      </c>
      <c r="E32" s="1" t="s">
        <v>26</v>
      </c>
      <c r="F32" s="5">
        <v>0</v>
      </c>
      <c r="G32" s="5">
        <v>0</v>
      </c>
      <c r="H32" s="5">
        <f>ROUND(D32*F32, 0)</f>
        <v>0</v>
      </c>
      <c r="I32" s="5">
        <f>ROUND(D32*G32, 0)</f>
        <v>0</v>
      </c>
    </row>
    <row r="34" spans="1:9" ht="65" x14ac:dyDescent="0.35">
      <c r="A34" s="7">
        <v>17</v>
      </c>
      <c r="B34" s="1" t="s">
        <v>41</v>
      </c>
      <c r="C34" s="1" t="s">
        <v>42</v>
      </c>
      <c r="D34" s="5">
        <v>21</v>
      </c>
      <c r="E34" s="1" t="s">
        <v>26</v>
      </c>
      <c r="F34" s="5">
        <v>0</v>
      </c>
      <c r="G34" s="5">
        <v>0</v>
      </c>
      <c r="H34" s="5">
        <f>ROUND(D34*F34, 0)</f>
        <v>0</v>
      </c>
      <c r="I34" s="5">
        <f>ROUND(D34*G34, 0)</f>
        <v>0</v>
      </c>
    </row>
    <row r="36" spans="1:9" ht="65" x14ac:dyDescent="0.35">
      <c r="A36" s="7">
        <v>18</v>
      </c>
      <c r="B36" s="1" t="s">
        <v>104</v>
      </c>
      <c r="C36" s="1" t="s">
        <v>105</v>
      </c>
      <c r="D36" s="5">
        <v>8</v>
      </c>
      <c r="E36" s="1" t="s">
        <v>26</v>
      </c>
      <c r="F36" s="5">
        <v>0</v>
      </c>
      <c r="G36" s="5">
        <v>0</v>
      </c>
      <c r="H36" s="5">
        <f>ROUND(D36*F36, 0)</f>
        <v>0</v>
      </c>
      <c r="I36" s="5">
        <f>ROUND(D36*G36, 0)</f>
        <v>0</v>
      </c>
    </row>
    <row r="38" spans="1:9" ht="65" x14ac:dyDescent="0.35">
      <c r="A38" s="7">
        <v>19</v>
      </c>
      <c r="B38" s="1" t="s">
        <v>106</v>
      </c>
      <c r="C38" s="1" t="s">
        <v>107</v>
      </c>
      <c r="D38" s="5">
        <v>6</v>
      </c>
      <c r="E38" s="1" t="s">
        <v>26</v>
      </c>
      <c r="F38" s="5">
        <v>0</v>
      </c>
      <c r="G38" s="5">
        <v>0</v>
      </c>
      <c r="H38" s="5">
        <f>ROUND(D38*F38, 0)</f>
        <v>0</v>
      </c>
      <c r="I38" s="5">
        <f>ROUND(D38*G38, 0)</f>
        <v>0</v>
      </c>
    </row>
    <row r="40" spans="1:9" ht="65" x14ac:dyDescent="0.35">
      <c r="A40" s="7">
        <v>20</v>
      </c>
      <c r="B40" s="1" t="s">
        <v>43</v>
      </c>
      <c r="C40" s="1" t="s">
        <v>44</v>
      </c>
      <c r="D40" s="5">
        <v>10</v>
      </c>
      <c r="E40" s="1" t="s">
        <v>26</v>
      </c>
      <c r="F40" s="5">
        <v>0</v>
      </c>
      <c r="G40" s="5">
        <v>0</v>
      </c>
      <c r="H40" s="5">
        <f>ROUND(D40*F40, 0)</f>
        <v>0</v>
      </c>
      <c r="I40" s="5">
        <f>ROUND(D40*G40, 0)</f>
        <v>0</v>
      </c>
    </row>
    <row r="42" spans="1:9" ht="65" x14ac:dyDescent="0.35">
      <c r="A42" s="7">
        <v>21</v>
      </c>
      <c r="B42" s="1" t="s">
        <v>45</v>
      </c>
      <c r="C42" s="1" t="s">
        <v>46</v>
      </c>
      <c r="D42" s="5">
        <v>7</v>
      </c>
      <c r="E42" s="1" t="s">
        <v>26</v>
      </c>
      <c r="F42" s="5">
        <v>0</v>
      </c>
      <c r="G42" s="5">
        <v>0</v>
      </c>
      <c r="H42" s="5">
        <f>ROUND(D42*F42, 0)</f>
        <v>0</v>
      </c>
      <c r="I42" s="5">
        <f>ROUND(D42*G42, 0)</f>
        <v>0</v>
      </c>
    </row>
    <row r="44" spans="1:9" ht="65" x14ac:dyDescent="0.35">
      <c r="A44" s="7">
        <v>22</v>
      </c>
      <c r="B44" s="1" t="s">
        <v>47</v>
      </c>
      <c r="C44" s="1" t="s">
        <v>48</v>
      </c>
      <c r="D44" s="5">
        <v>1</v>
      </c>
      <c r="E44" s="1" t="s">
        <v>26</v>
      </c>
      <c r="F44" s="5">
        <v>0</v>
      </c>
      <c r="G44" s="5">
        <v>0</v>
      </c>
      <c r="H44" s="5">
        <f>ROUND(D44*F44, 0)</f>
        <v>0</v>
      </c>
      <c r="I44" s="5">
        <f>ROUND(D44*G44, 0)</f>
        <v>0</v>
      </c>
    </row>
    <row r="46" spans="1:9" ht="65" x14ac:dyDescent="0.35">
      <c r="A46" s="7">
        <v>23</v>
      </c>
      <c r="B46" s="1" t="s">
        <v>49</v>
      </c>
      <c r="C46" s="1" t="s">
        <v>50</v>
      </c>
      <c r="D46" s="5">
        <v>2</v>
      </c>
      <c r="E46" s="1" t="s">
        <v>26</v>
      </c>
      <c r="F46" s="5">
        <v>0</v>
      </c>
      <c r="G46" s="5">
        <v>0</v>
      </c>
      <c r="H46" s="5">
        <f>ROUND(D46*F46, 0)</f>
        <v>0</v>
      </c>
      <c r="I46" s="5">
        <f>ROUND(D46*G46, 0)</f>
        <v>0</v>
      </c>
    </row>
    <row r="48" spans="1:9" ht="52" x14ac:dyDescent="0.35">
      <c r="A48" s="7">
        <v>24</v>
      </c>
      <c r="B48" s="1" t="s">
        <v>51</v>
      </c>
      <c r="C48" s="1" t="s">
        <v>52</v>
      </c>
      <c r="D48" s="5">
        <v>16</v>
      </c>
      <c r="E48" s="1" t="s">
        <v>26</v>
      </c>
      <c r="F48" s="5">
        <v>0</v>
      </c>
      <c r="G48" s="5">
        <v>0</v>
      </c>
      <c r="H48" s="5">
        <f>ROUND(D48*F48, 0)</f>
        <v>0</v>
      </c>
      <c r="I48" s="5">
        <f>ROUND(D48*G48, 0)</f>
        <v>0</v>
      </c>
    </row>
    <row r="50" spans="1:9" ht="91" x14ac:dyDescent="0.35">
      <c r="A50" s="7">
        <v>25</v>
      </c>
      <c r="B50" s="1" t="s">
        <v>53</v>
      </c>
      <c r="C50" s="1" t="s">
        <v>54</v>
      </c>
      <c r="D50" s="5">
        <v>314</v>
      </c>
      <c r="E50" s="1" t="s">
        <v>31</v>
      </c>
      <c r="F50" s="5">
        <v>0</v>
      </c>
      <c r="G50" s="5">
        <v>0</v>
      </c>
      <c r="H50" s="5">
        <f>ROUND(D50*F50, 0)</f>
        <v>0</v>
      </c>
      <c r="I50" s="5">
        <f>ROUND(D50*G50, 0)</f>
        <v>0</v>
      </c>
    </row>
    <row r="52" spans="1:9" ht="65" x14ac:dyDescent="0.35">
      <c r="A52" s="7">
        <v>26</v>
      </c>
      <c r="B52" s="1" t="s">
        <v>108</v>
      </c>
      <c r="C52" s="1" t="s">
        <v>109</v>
      </c>
      <c r="D52" s="5">
        <v>2</v>
      </c>
      <c r="E52" s="1" t="s">
        <v>26</v>
      </c>
      <c r="F52" s="5">
        <v>0</v>
      </c>
      <c r="G52" s="5">
        <v>0</v>
      </c>
      <c r="H52" s="5">
        <f>ROUND(D52*F52, 0)</f>
        <v>0</v>
      </c>
      <c r="I52" s="5">
        <f>ROUND(D52*G52, 0)</f>
        <v>0</v>
      </c>
    </row>
    <row r="54" spans="1:9" ht="117" x14ac:dyDescent="0.35">
      <c r="A54" s="7">
        <v>27</v>
      </c>
      <c r="B54" s="1" t="s">
        <v>57</v>
      </c>
      <c r="C54" s="1" t="s">
        <v>58</v>
      </c>
      <c r="D54" s="5">
        <v>34</v>
      </c>
      <c r="E54" s="1" t="s">
        <v>26</v>
      </c>
      <c r="F54" s="5">
        <v>0</v>
      </c>
      <c r="G54" s="5">
        <v>0</v>
      </c>
      <c r="H54" s="5">
        <f>ROUND(D54*F54, 0)</f>
        <v>0</v>
      </c>
      <c r="I54" s="5">
        <f>ROUND(D54*G54, 0)</f>
        <v>0</v>
      </c>
    </row>
    <row r="56" spans="1:9" ht="91" x14ac:dyDescent="0.35">
      <c r="A56" s="7">
        <v>28</v>
      </c>
      <c r="B56" s="1" t="s">
        <v>110</v>
      </c>
      <c r="C56" s="1" t="s">
        <v>111</v>
      </c>
      <c r="D56" s="5">
        <v>33</v>
      </c>
      <c r="E56" s="1" t="s">
        <v>26</v>
      </c>
      <c r="F56" s="5">
        <v>0</v>
      </c>
      <c r="G56" s="5">
        <v>0</v>
      </c>
      <c r="H56" s="5">
        <f>ROUND(D56*F56, 0)</f>
        <v>0</v>
      </c>
      <c r="I56" s="5">
        <f>ROUND(D56*G56, 0)</f>
        <v>0</v>
      </c>
    </row>
    <row r="58" spans="1:9" ht="104" x14ac:dyDescent="0.35">
      <c r="A58" s="7">
        <v>29</v>
      </c>
      <c r="B58" s="1" t="s">
        <v>59</v>
      </c>
      <c r="C58" s="1" t="s">
        <v>60</v>
      </c>
      <c r="D58" s="5">
        <v>34</v>
      </c>
      <c r="E58" s="1" t="s">
        <v>26</v>
      </c>
      <c r="F58" s="5">
        <v>0</v>
      </c>
      <c r="G58" s="5">
        <v>0</v>
      </c>
      <c r="H58" s="5">
        <f>ROUND(D58*F58, 0)</f>
        <v>0</v>
      </c>
      <c r="I58" s="5">
        <f>ROUND(D58*G58, 0)</f>
        <v>0</v>
      </c>
    </row>
    <row r="60" spans="1:9" ht="65" x14ac:dyDescent="0.35">
      <c r="A60" s="7">
        <v>30</v>
      </c>
      <c r="B60" s="1" t="s">
        <v>112</v>
      </c>
      <c r="C60" s="1" t="s">
        <v>113</v>
      </c>
      <c r="D60" s="5">
        <v>34</v>
      </c>
      <c r="E60" s="1" t="s">
        <v>26</v>
      </c>
      <c r="F60" s="5">
        <v>0</v>
      </c>
      <c r="G60" s="5">
        <v>0</v>
      </c>
      <c r="H60" s="5">
        <f>ROUND(D60*F60, 0)</f>
        <v>0</v>
      </c>
      <c r="I60" s="5">
        <f>ROUND(D60*G60, 0)</f>
        <v>0</v>
      </c>
    </row>
    <row r="62" spans="1:9" ht="65" x14ac:dyDescent="0.35">
      <c r="A62" s="7">
        <v>31</v>
      </c>
      <c r="B62" s="1" t="s">
        <v>61</v>
      </c>
      <c r="C62" s="1" t="s">
        <v>62</v>
      </c>
      <c r="D62" s="5">
        <v>20</v>
      </c>
      <c r="E62" s="1" t="s">
        <v>26</v>
      </c>
      <c r="F62" s="5">
        <v>0</v>
      </c>
      <c r="G62" s="5">
        <v>0</v>
      </c>
      <c r="H62" s="5">
        <f>ROUND(D62*F62, 0)</f>
        <v>0</v>
      </c>
      <c r="I62" s="5">
        <f>ROUND(D62*G62, 0)</f>
        <v>0</v>
      </c>
    </row>
    <row r="64" spans="1:9" ht="78" x14ac:dyDescent="0.35">
      <c r="A64" s="7">
        <v>32</v>
      </c>
      <c r="B64" s="1" t="s">
        <v>63</v>
      </c>
      <c r="C64" s="1" t="s">
        <v>64</v>
      </c>
      <c r="D64" s="5">
        <v>34</v>
      </c>
      <c r="E64" s="1" t="s">
        <v>26</v>
      </c>
      <c r="F64" s="5">
        <v>0</v>
      </c>
      <c r="G64" s="5">
        <v>0</v>
      </c>
      <c r="H64" s="5">
        <f>ROUND(D64*F64, 0)</f>
        <v>0</v>
      </c>
      <c r="I64" s="5">
        <f>ROUND(D64*G64, 0)</f>
        <v>0</v>
      </c>
    </row>
    <row r="66" spans="1:9" ht="91" x14ac:dyDescent="0.35">
      <c r="A66" s="7">
        <v>33</v>
      </c>
      <c r="B66" s="1" t="s">
        <v>65</v>
      </c>
      <c r="C66" s="1" t="s">
        <v>66</v>
      </c>
      <c r="D66" s="5">
        <v>15.2</v>
      </c>
      <c r="E66" s="1" t="s">
        <v>31</v>
      </c>
      <c r="F66" s="5">
        <v>0</v>
      </c>
      <c r="G66" s="5">
        <v>0</v>
      </c>
      <c r="H66" s="5">
        <f>ROUND(D66*F66, 0)</f>
        <v>0</v>
      </c>
      <c r="I66" s="5">
        <f>ROUND(D66*G66, 0)</f>
        <v>0</v>
      </c>
    </row>
    <row r="68" spans="1:9" ht="91" x14ac:dyDescent="0.35">
      <c r="A68" s="7">
        <v>34</v>
      </c>
      <c r="B68" s="1" t="s">
        <v>67</v>
      </c>
      <c r="C68" s="1" t="s">
        <v>68</v>
      </c>
      <c r="D68" s="5">
        <v>8</v>
      </c>
      <c r="E68" s="1" t="s">
        <v>26</v>
      </c>
      <c r="F68" s="5">
        <v>0</v>
      </c>
      <c r="G68" s="5">
        <v>0</v>
      </c>
      <c r="H68" s="5">
        <f>ROUND(D68*F68, 0)</f>
        <v>0</v>
      </c>
      <c r="I68" s="5">
        <f>ROUND(D68*G68, 0)</f>
        <v>0</v>
      </c>
    </row>
    <row r="70" spans="1:9" ht="104" x14ac:dyDescent="0.35">
      <c r="A70" s="7">
        <v>35</v>
      </c>
      <c r="B70" s="1" t="s">
        <v>69</v>
      </c>
      <c r="C70" s="1" t="s">
        <v>70</v>
      </c>
      <c r="D70" s="5">
        <v>4</v>
      </c>
      <c r="E70" s="1" t="s">
        <v>26</v>
      </c>
      <c r="F70" s="5">
        <v>0</v>
      </c>
      <c r="G70" s="5">
        <v>0</v>
      </c>
      <c r="H70" s="5">
        <f>ROUND(D70*F70, 0)</f>
        <v>0</v>
      </c>
      <c r="I70" s="5">
        <f>ROUND(D70*G70, 0)</f>
        <v>0</v>
      </c>
    </row>
    <row r="72" spans="1:9" ht="26" x14ac:dyDescent="0.35">
      <c r="A72" s="7">
        <v>36</v>
      </c>
      <c r="B72" s="1" t="s">
        <v>75</v>
      </c>
      <c r="C72" s="1" t="s">
        <v>76</v>
      </c>
      <c r="D72" s="5">
        <v>861</v>
      </c>
      <c r="E72" s="1" t="s">
        <v>13</v>
      </c>
      <c r="F72" s="5">
        <v>0</v>
      </c>
      <c r="G72" s="5">
        <v>0</v>
      </c>
      <c r="H72" s="5">
        <f>ROUND(D72*F72, 0)</f>
        <v>0</v>
      </c>
      <c r="I72" s="5">
        <f>ROUND(D72*G72, 0)</f>
        <v>0</v>
      </c>
    </row>
    <row r="74" spans="1:9" ht="78" x14ac:dyDescent="0.35">
      <c r="A74" s="7">
        <v>37</v>
      </c>
      <c r="B74" s="1" t="s">
        <v>77</v>
      </c>
      <c r="C74" s="1" t="s">
        <v>78</v>
      </c>
      <c r="D74" s="5">
        <v>861</v>
      </c>
      <c r="E74" s="1" t="s">
        <v>13</v>
      </c>
      <c r="F74" s="5">
        <v>0</v>
      </c>
      <c r="G74" s="5">
        <v>0</v>
      </c>
      <c r="H74" s="5">
        <f>ROUND(D74*F74, 0)</f>
        <v>0</v>
      </c>
      <c r="I74" s="5">
        <f>ROUND(D74*G74, 0)</f>
        <v>0</v>
      </c>
    </row>
    <row r="76" spans="1:9" x14ac:dyDescent="0.35">
      <c r="A76" s="6"/>
      <c r="B76" s="2"/>
      <c r="C76" s="2" t="s">
        <v>15</v>
      </c>
      <c r="D76" s="4"/>
      <c r="E76" s="2"/>
      <c r="F76" s="4"/>
      <c r="G76" s="4"/>
      <c r="H76" s="17">
        <f>SUM(H2:H74)</f>
        <v>0</v>
      </c>
      <c r="I76" s="17">
        <f>SUM(I2:I74)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1200" r:id="rId1"/>
  <headerFooter>
    <oddHeader>&amp;L&amp;"Times New Roman,Félkövér"&amp;10 2-0-0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topLeftCell="A55" workbookViewId="0">
      <selection activeCell="F63" sqref="F63"/>
    </sheetView>
  </sheetViews>
  <sheetFormatPr defaultColWidth="9.1796875" defaultRowHeight="13" x14ac:dyDescent="0.35"/>
  <cols>
    <col min="1" max="1" width="4.26953125" style="7" customWidth="1"/>
    <col min="2" max="2" width="9.26953125" style="1" customWidth="1"/>
    <col min="3" max="3" width="32.7265625" style="1" customWidth="1"/>
    <col min="4" max="4" width="6.7265625" style="5" customWidth="1"/>
    <col min="5" max="5" width="6.7265625" style="1" customWidth="1"/>
    <col min="6" max="7" width="8.26953125" style="5" customWidth="1"/>
    <col min="8" max="9" width="9.7265625" style="5" customWidth="1"/>
    <col min="10" max="10" width="15.7265625" style="1" customWidth="1"/>
    <col min="11" max="16384" width="9.1796875" style="1"/>
  </cols>
  <sheetData>
    <row r="1" spans="1:9" s="3" customFormat="1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2" x14ac:dyDescent="0.35">
      <c r="A2" s="7">
        <v>1</v>
      </c>
      <c r="B2" s="1" t="s">
        <v>12</v>
      </c>
      <c r="C2" s="1" t="s">
        <v>14</v>
      </c>
      <c r="D2" s="5">
        <v>926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65" x14ac:dyDescent="0.35">
      <c r="A4" s="7">
        <v>2</v>
      </c>
      <c r="B4" s="1" t="s">
        <v>16</v>
      </c>
      <c r="C4" s="1" t="s">
        <v>18</v>
      </c>
      <c r="D4" s="5">
        <v>733</v>
      </c>
      <c r="E4" s="1" t="s">
        <v>17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78" x14ac:dyDescent="0.35">
      <c r="A6" s="7">
        <v>3</v>
      </c>
      <c r="B6" s="1" t="s">
        <v>19</v>
      </c>
      <c r="C6" s="1" t="s">
        <v>20</v>
      </c>
      <c r="D6" s="5">
        <v>424</v>
      </c>
      <c r="E6" s="1" t="s">
        <v>17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39" x14ac:dyDescent="0.35">
      <c r="A8" s="7">
        <v>4</v>
      </c>
      <c r="B8" s="1" t="s">
        <v>21</v>
      </c>
      <c r="C8" s="1" t="s">
        <v>22</v>
      </c>
      <c r="D8" s="5">
        <v>685</v>
      </c>
      <c r="E8" s="1" t="s">
        <v>17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ht="26" x14ac:dyDescent="0.35">
      <c r="A10" s="7">
        <v>5</v>
      </c>
      <c r="B10" s="1" t="s">
        <v>23</v>
      </c>
      <c r="C10" s="1" t="s">
        <v>24</v>
      </c>
      <c r="D10" s="5">
        <v>309</v>
      </c>
      <c r="E10" s="1" t="s">
        <v>17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2" spans="1:9" ht="39" x14ac:dyDescent="0.35">
      <c r="A12" s="7">
        <v>6</v>
      </c>
      <c r="B12" s="1" t="s">
        <v>25</v>
      </c>
      <c r="C12" s="1" t="s">
        <v>27</v>
      </c>
      <c r="D12" s="5">
        <v>31</v>
      </c>
      <c r="E12" s="1" t="s">
        <v>26</v>
      </c>
      <c r="F12" s="5">
        <v>0</v>
      </c>
      <c r="G12" s="5">
        <v>0</v>
      </c>
      <c r="H12" s="5">
        <f>ROUND(D12*F12, 0)</f>
        <v>0</v>
      </c>
      <c r="I12" s="5">
        <f>ROUND(D12*G12, 0)</f>
        <v>0</v>
      </c>
    </row>
    <row r="14" spans="1:9" ht="78" x14ac:dyDescent="0.35">
      <c r="A14" s="7">
        <v>7</v>
      </c>
      <c r="B14" s="1" t="s">
        <v>28</v>
      </c>
      <c r="C14" s="1" t="s">
        <v>29</v>
      </c>
      <c r="D14" s="5">
        <v>7</v>
      </c>
      <c r="E14" s="1" t="s">
        <v>17</v>
      </c>
      <c r="F14" s="5">
        <v>0</v>
      </c>
      <c r="G14" s="5">
        <v>0</v>
      </c>
      <c r="H14" s="5">
        <f>ROUND(D14*F14, 0)</f>
        <v>0</v>
      </c>
      <c r="I14" s="5">
        <f>ROUND(D14*G14, 0)</f>
        <v>0</v>
      </c>
    </row>
    <row r="16" spans="1:9" ht="78" x14ac:dyDescent="0.35">
      <c r="A16" s="7">
        <v>8</v>
      </c>
      <c r="B16" s="1" t="s">
        <v>30</v>
      </c>
      <c r="C16" s="1" t="s">
        <v>32</v>
      </c>
      <c r="D16" s="5">
        <v>145</v>
      </c>
      <c r="E16" s="1" t="s">
        <v>31</v>
      </c>
      <c r="F16" s="5">
        <v>0</v>
      </c>
      <c r="G16" s="5">
        <v>0</v>
      </c>
      <c r="H16" s="5">
        <f>ROUND(D16*F16, 0)</f>
        <v>0</v>
      </c>
      <c r="I16" s="5">
        <f>ROUND(D16*G16, 0)</f>
        <v>0</v>
      </c>
    </row>
    <row r="18" spans="1:9" ht="78" x14ac:dyDescent="0.35">
      <c r="A18" s="7">
        <v>9</v>
      </c>
      <c r="B18" s="1" t="s">
        <v>100</v>
      </c>
      <c r="C18" s="1" t="s">
        <v>101</v>
      </c>
      <c r="D18" s="5">
        <v>53</v>
      </c>
      <c r="E18" s="1" t="s">
        <v>31</v>
      </c>
      <c r="F18" s="5">
        <v>0</v>
      </c>
      <c r="G18" s="5">
        <v>0</v>
      </c>
      <c r="H18" s="5">
        <f>ROUND(D18*F18, 0)</f>
        <v>0</v>
      </c>
      <c r="I18" s="5">
        <f>ROUND(D18*G18, 0)</f>
        <v>0</v>
      </c>
    </row>
    <row r="20" spans="1:9" ht="78" x14ac:dyDescent="0.35">
      <c r="A20" s="7">
        <v>10</v>
      </c>
      <c r="B20" s="1" t="s">
        <v>33</v>
      </c>
      <c r="C20" s="1" t="s">
        <v>34</v>
      </c>
      <c r="D20" s="5">
        <v>106.8</v>
      </c>
      <c r="E20" s="1" t="s">
        <v>31</v>
      </c>
      <c r="F20" s="5">
        <v>0</v>
      </c>
      <c r="G20" s="5">
        <v>0</v>
      </c>
      <c r="H20" s="5">
        <f>ROUND(D20*F20, 0)</f>
        <v>0</v>
      </c>
      <c r="I20" s="5">
        <f>ROUND(D20*G20, 0)</f>
        <v>0</v>
      </c>
    </row>
    <row r="22" spans="1:9" ht="78" x14ac:dyDescent="0.35">
      <c r="A22" s="7">
        <v>11</v>
      </c>
      <c r="B22" s="1" t="s">
        <v>35</v>
      </c>
      <c r="C22" s="1" t="s">
        <v>36</v>
      </c>
      <c r="D22" s="5">
        <v>85.9</v>
      </c>
      <c r="E22" s="1" t="s">
        <v>31</v>
      </c>
      <c r="F22" s="5">
        <v>0</v>
      </c>
      <c r="G22" s="5">
        <v>0</v>
      </c>
      <c r="H22" s="5">
        <f>ROUND(D22*F22, 0)</f>
        <v>0</v>
      </c>
      <c r="I22" s="5">
        <f>ROUND(D22*G22, 0)</f>
        <v>0</v>
      </c>
    </row>
    <row r="24" spans="1:9" ht="65" x14ac:dyDescent="0.35">
      <c r="A24" s="7">
        <v>12</v>
      </c>
      <c r="B24" s="1" t="s">
        <v>37</v>
      </c>
      <c r="C24" s="1" t="s">
        <v>38</v>
      </c>
      <c r="D24" s="5">
        <v>91</v>
      </c>
      <c r="E24" s="1" t="s">
        <v>26</v>
      </c>
      <c r="F24" s="5">
        <v>0</v>
      </c>
      <c r="G24" s="5">
        <v>0</v>
      </c>
      <c r="H24" s="5">
        <f>ROUND(D24*F24, 0)</f>
        <v>0</v>
      </c>
      <c r="I24" s="5">
        <f>ROUND(D24*G24, 0)</f>
        <v>0</v>
      </c>
    </row>
    <row r="26" spans="1:9" ht="65" x14ac:dyDescent="0.35">
      <c r="A26" s="7">
        <v>13</v>
      </c>
      <c r="B26" s="1" t="s">
        <v>39</v>
      </c>
      <c r="C26" s="1" t="s">
        <v>40</v>
      </c>
      <c r="D26" s="5">
        <v>28</v>
      </c>
      <c r="E26" s="1" t="s">
        <v>26</v>
      </c>
      <c r="F26" s="5">
        <v>0</v>
      </c>
      <c r="G26" s="5">
        <v>0</v>
      </c>
      <c r="H26" s="5">
        <f>ROUND(D26*F26, 0)</f>
        <v>0</v>
      </c>
      <c r="I26" s="5">
        <f>ROUND(D26*G26, 0)</f>
        <v>0</v>
      </c>
    </row>
    <row r="28" spans="1:9" ht="65" x14ac:dyDescent="0.35">
      <c r="A28" s="7">
        <v>14</v>
      </c>
      <c r="B28" s="1" t="s">
        <v>41</v>
      </c>
      <c r="C28" s="1" t="s">
        <v>42</v>
      </c>
      <c r="D28" s="5">
        <v>21</v>
      </c>
      <c r="E28" s="1" t="s">
        <v>26</v>
      </c>
      <c r="F28" s="5">
        <v>0</v>
      </c>
      <c r="G28" s="5">
        <v>0</v>
      </c>
      <c r="H28" s="5">
        <f>ROUND(D28*F28, 0)</f>
        <v>0</v>
      </c>
      <c r="I28" s="5">
        <f>ROUND(D28*G28, 0)</f>
        <v>0</v>
      </c>
    </row>
    <row r="30" spans="1:9" ht="65" x14ac:dyDescent="0.35">
      <c r="A30" s="7">
        <v>15</v>
      </c>
      <c r="B30" s="1" t="s">
        <v>104</v>
      </c>
      <c r="C30" s="1" t="s">
        <v>105</v>
      </c>
      <c r="D30" s="5">
        <v>5</v>
      </c>
      <c r="E30" s="1" t="s">
        <v>26</v>
      </c>
      <c r="F30" s="5">
        <v>0</v>
      </c>
      <c r="G30" s="5">
        <v>0</v>
      </c>
      <c r="H30" s="5">
        <f>ROUND(D30*F30, 0)</f>
        <v>0</v>
      </c>
      <c r="I30" s="5">
        <f>ROUND(D30*G30, 0)</f>
        <v>0</v>
      </c>
    </row>
    <row r="32" spans="1:9" ht="65" x14ac:dyDescent="0.35">
      <c r="A32" s="7">
        <v>16</v>
      </c>
      <c r="B32" s="1" t="s">
        <v>106</v>
      </c>
      <c r="C32" s="1" t="s">
        <v>107</v>
      </c>
      <c r="D32" s="5">
        <v>3</v>
      </c>
      <c r="E32" s="1" t="s">
        <v>26</v>
      </c>
      <c r="F32" s="5">
        <v>0</v>
      </c>
      <c r="G32" s="5">
        <v>0</v>
      </c>
      <c r="H32" s="5">
        <f>ROUND(D32*F32, 0)</f>
        <v>0</v>
      </c>
      <c r="I32" s="5">
        <f>ROUND(D32*G32, 0)</f>
        <v>0</v>
      </c>
    </row>
    <row r="34" spans="1:9" ht="65" x14ac:dyDescent="0.35">
      <c r="A34" s="7">
        <v>17</v>
      </c>
      <c r="B34" s="1" t="s">
        <v>43</v>
      </c>
      <c r="C34" s="1" t="s">
        <v>44</v>
      </c>
      <c r="D34" s="5">
        <v>9</v>
      </c>
      <c r="E34" s="1" t="s">
        <v>26</v>
      </c>
      <c r="F34" s="5">
        <v>0</v>
      </c>
      <c r="G34" s="5">
        <v>0</v>
      </c>
      <c r="H34" s="5">
        <f>ROUND(D34*F34, 0)</f>
        <v>0</v>
      </c>
      <c r="I34" s="5">
        <f>ROUND(D34*G34, 0)</f>
        <v>0</v>
      </c>
    </row>
    <row r="36" spans="1:9" ht="65" x14ac:dyDescent="0.35">
      <c r="A36" s="7">
        <v>18</v>
      </c>
      <c r="B36" s="1" t="s">
        <v>45</v>
      </c>
      <c r="C36" s="1" t="s">
        <v>46</v>
      </c>
      <c r="D36" s="5">
        <v>6</v>
      </c>
      <c r="E36" s="1" t="s">
        <v>26</v>
      </c>
      <c r="F36" s="5">
        <v>0</v>
      </c>
      <c r="G36" s="5">
        <v>0</v>
      </c>
      <c r="H36" s="5">
        <f>ROUND(D36*F36, 0)</f>
        <v>0</v>
      </c>
      <c r="I36" s="5">
        <f>ROUND(D36*G36, 0)</f>
        <v>0</v>
      </c>
    </row>
    <row r="38" spans="1:9" ht="65" x14ac:dyDescent="0.35">
      <c r="A38" s="7">
        <v>19</v>
      </c>
      <c r="B38" s="1" t="s">
        <v>47</v>
      </c>
      <c r="C38" s="1" t="s">
        <v>48</v>
      </c>
      <c r="D38" s="5">
        <v>7</v>
      </c>
      <c r="E38" s="1" t="s">
        <v>26</v>
      </c>
      <c r="F38" s="5">
        <v>0</v>
      </c>
      <c r="G38" s="5">
        <v>0</v>
      </c>
      <c r="H38" s="5">
        <f>ROUND(D38*F38, 0)</f>
        <v>0</v>
      </c>
      <c r="I38" s="5">
        <f>ROUND(D38*G38, 0)</f>
        <v>0</v>
      </c>
    </row>
    <row r="40" spans="1:9" ht="65" x14ac:dyDescent="0.35">
      <c r="A40" s="7">
        <v>20</v>
      </c>
      <c r="B40" s="1" t="s">
        <v>49</v>
      </c>
      <c r="C40" s="1" t="s">
        <v>50</v>
      </c>
      <c r="D40" s="5">
        <v>5</v>
      </c>
      <c r="E40" s="1" t="s">
        <v>26</v>
      </c>
      <c r="F40" s="5">
        <v>0</v>
      </c>
      <c r="G40" s="5">
        <v>0</v>
      </c>
      <c r="H40" s="5">
        <f>ROUND(D40*F40, 0)</f>
        <v>0</v>
      </c>
      <c r="I40" s="5">
        <f>ROUND(D40*G40, 0)</f>
        <v>0</v>
      </c>
    </row>
    <row r="42" spans="1:9" ht="117" x14ac:dyDescent="0.35">
      <c r="A42" s="7">
        <v>21</v>
      </c>
      <c r="B42" s="1" t="s">
        <v>57</v>
      </c>
      <c r="C42" s="1" t="s">
        <v>58</v>
      </c>
      <c r="D42" s="5">
        <v>14</v>
      </c>
      <c r="E42" s="1" t="s">
        <v>26</v>
      </c>
      <c r="F42" s="5">
        <v>0</v>
      </c>
      <c r="G42" s="5">
        <v>0</v>
      </c>
      <c r="H42" s="5">
        <f>ROUND(D42*F42, 0)</f>
        <v>0</v>
      </c>
      <c r="I42" s="5">
        <f>ROUND(D42*G42, 0)</f>
        <v>0</v>
      </c>
    </row>
    <row r="44" spans="1:9" ht="91" x14ac:dyDescent="0.35">
      <c r="A44" s="7">
        <v>22</v>
      </c>
      <c r="B44" s="1" t="s">
        <v>114</v>
      </c>
      <c r="C44" s="1" t="s">
        <v>115</v>
      </c>
      <c r="D44" s="5">
        <v>9</v>
      </c>
      <c r="E44" s="1" t="s">
        <v>26</v>
      </c>
      <c r="F44" s="5">
        <v>0</v>
      </c>
      <c r="G44" s="5">
        <v>0</v>
      </c>
      <c r="H44" s="5">
        <f>ROUND(D44*F44, 0)</f>
        <v>0</v>
      </c>
      <c r="I44" s="5">
        <f>ROUND(D44*G44, 0)</f>
        <v>0</v>
      </c>
    </row>
    <row r="46" spans="1:9" ht="91" x14ac:dyDescent="0.35">
      <c r="A46" s="7">
        <v>23</v>
      </c>
      <c r="B46" s="1" t="s">
        <v>110</v>
      </c>
      <c r="C46" s="1" t="s">
        <v>111</v>
      </c>
      <c r="D46" s="5">
        <v>3</v>
      </c>
      <c r="E46" s="1" t="s">
        <v>26</v>
      </c>
      <c r="F46" s="5">
        <v>0</v>
      </c>
      <c r="G46" s="5">
        <v>0</v>
      </c>
      <c r="H46" s="5">
        <f>ROUND(D46*F46, 0)</f>
        <v>0</v>
      </c>
      <c r="I46" s="5">
        <f>ROUND(D46*G46, 0)</f>
        <v>0</v>
      </c>
    </row>
    <row r="48" spans="1:9" ht="104" x14ac:dyDescent="0.35">
      <c r="A48" s="7">
        <v>24</v>
      </c>
      <c r="B48" s="1" t="s">
        <v>59</v>
      </c>
      <c r="C48" s="1" t="s">
        <v>60</v>
      </c>
      <c r="D48" s="5">
        <v>14</v>
      </c>
      <c r="E48" s="1" t="s">
        <v>26</v>
      </c>
      <c r="F48" s="5">
        <v>0</v>
      </c>
      <c r="G48" s="5">
        <v>0</v>
      </c>
      <c r="H48" s="5">
        <f>ROUND(D48*F48, 0)</f>
        <v>0</v>
      </c>
      <c r="I48" s="5">
        <f>ROUND(D48*G48, 0)</f>
        <v>0</v>
      </c>
    </row>
    <row r="50" spans="1:9" ht="65" x14ac:dyDescent="0.35">
      <c r="A50" s="7">
        <v>25</v>
      </c>
      <c r="B50" s="1" t="s">
        <v>112</v>
      </c>
      <c r="C50" s="1" t="s">
        <v>113</v>
      </c>
      <c r="D50" s="5">
        <v>9</v>
      </c>
      <c r="E50" s="1" t="s">
        <v>26</v>
      </c>
      <c r="F50" s="5">
        <v>0</v>
      </c>
      <c r="G50" s="5">
        <v>0</v>
      </c>
      <c r="H50" s="5">
        <f>ROUND(D50*F50, 0)</f>
        <v>0</v>
      </c>
      <c r="I50" s="5">
        <f>ROUND(D50*G50, 0)</f>
        <v>0</v>
      </c>
    </row>
    <row r="52" spans="1:9" ht="65" x14ac:dyDescent="0.35">
      <c r="A52" s="7">
        <v>26</v>
      </c>
      <c r="B52" s="1" t="s">
        <v>61</v>
      </c>
      <c r="C52" s="1" t="s">
        <v>62</v>
      </c>
      <c r="D52" s="5">
        <v>9</v>
      </c>
      <c r="E52" s="1" t="s">
        <v>26</v>
      </c>
      <c r="F52" s="5">
        <v>0</v>
      </c>
      <c r="G52" s="5">
        <v>0</v>
      </c>
      <c r="H52" s="5">
        <f>ROUND(D52*F52, 0)</f>
        <v>0</v>
      </c>
      <c r="I52" s="5">
        <f>ROUND(D52*G52, 0)</f>
        <v>0</v>
      </c>
    </row>
    <row r="54" spans="1:9" ht="78" x14ac:dyDescent="0.35">
      <c r="A54" s="7">
        <v>27</v>
      </c>
      <c r="B54" s="1" t="s">
        <v>63</v>
      </c>
      <c r="C54" s="1" t="s">
        <v>64</v>
      </c>
      <c r="D54" s="5">
        <v>14</v>
      </c>
      <c r="E54" s="1" t="s">
        <v>26</v>
      </c>
      <c r="F54" s="5">
        <v>0</v>
      </c>
      <c r="G54" s="5">
        <v>0</v>
      </c>
      <c r="H54" s="5">
        <f>ROUND(D54*F54, 0)</f>
        <v>0</v>
      </c>
      <c r="I54" s="5">
        <f>ROUND(D54*G54, 0)</f>
        <v>0</v>
      </c>
    </row>
    <row r="56" spans="1:9" ht="65" x14ac:dyDescent="0.35">
      <c r="A56" s="7">
        <v>28</v>
      </c>
      <c r="B56" s="1" t="s">
        <v>71</v>
      </c>
      <c r="C56" s="1" t="s">
        <v>72</v>
      </c>
      <c r="D56" s="5">
        <v>261</v>
      </c>
      <c r="E56" s="1" t="s">
        <v>17</v>
      </c>
      <c r="F56" s="5">
        <v>0</v>
      </c>
      <c r="G56" s="5">
        <v>0</v>
      </c>
      <c r="H56" s="5">
        <f>ROUND(D56*F56, 0)</f>
        <v>0</v>
      </c>
      <c r="I56" s="5">
        <f>ROUND(D56*G56, 0)</f>
        <v>0</v>
      </c>
    </row>
    <row r="58" spans="1:9" ht="65" x14ac:dyDescent="0.35">
      <c r="A58" s="7">
        <v>29</v>
      </c>
      <c r="B58" s="1" t="s">
        <v>73</v>
      </c>
      <c r="C58" s="1" t="s">
        <v>74</v>
      </c>
      <c r="D58" s="5">
        <v>58</v>
      </c>
      <c r="E58" s="1" t="s">
        <v>17</v>
      </c>
      <c r="F58" s="5">
        <v>0</v>
      </c>
      <c r="G58" s="5">
        <v>0</v>
      </c>
      <c r="H58" s="5">
        <f>ROUND(D58*F58, 0)</f>
        <v>0</v>
      </c>
      <c r="I58" s="5">
        <f>ROUND(D58*G58, 0)</f>
        <v>0</v>
      </c>
    </row>
    <row r="60" spans="1:9" ht="26" x14ac:dyDescent="0.35">
      <c r="A60" s="7">
        <v>30</v>
      </c>
      <c r="B60" s="1" t="s">
        <v>75</v>
      </c>
      <c r="C60" s="1" t="s">
        <v>76</v>
      </c>
      <c r="D60" s="5">
        <v>579</v>
      </c>
      <c r="E60" s="1" t="s">
        <v>13</v>
      </c>
      <c r="F60" s="5">
        <v>0</v>
      </c>
      <c r="G60" s="5">
        <v>0</v>
      </c>
      <c r="H60" s="5">
        <f>ROUND(D60*F60, 0)</f>
        <v>0</v>
      </c>
      <c r="I60" s="5">
        <f>ROUND(D60*G60, 0)</f>
        <v>0</v>
      </c>
    </row>
    <row r="62" spans="1:9" ht="78" x14ac:dyDescent="0.35">
      <c r="A62" s="7">
        <v>31</v>
      </c>
      <c r="B62" s="1" t="s">
        <v>77</v>
      </c>
      <c r="C62" s="1" t="s">
        <v>78</v>
      </c>
      <c r="D62" s="5">
        <v>579</v>
      </c>
      <c r="E62" s="1" t="s">
        <v>13</v>
      </c>
      <c r="F62" s="5">
        <v>0</v>
      </c>
      <c r="G62" s="5">
        <v>0</v>
      </c>
      <c r="H62" s="5">
        <f>ROUND(D62*F62, 0)</f>
        <v>0</v>
      </c>
      <c r="I62" s="5">
        <f>ROUND(D62*G62, 0)</f>
        <v>0</v>
      </c>
    </row>
    <row r="64" spans="1:9" x14ac:dyDescent="0.35">
      <c r="A64" s="6"/>
      <c r="B64" s="2"/>
      <c r="C64" s="2" t="s">
        <v>15</v>
      </c>
      <c r="D64" s="4"/>
      <c r="E64" s="2"/>
      <c r="F64" s="4"/>
      <c r="G64" s="4"/>
      <c r="H64" s="17">
        <f>SUM(H2:H63)</f>
        <v>0</v>
      </c>
      <c r="I64" s="17">
        <f>SUM(I2:I63)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1200" r:id="rId1"/>
  <headerFooter>
    <oddHeader>&amp;L&amp;"Times New Roman,Félkövér"&amp;10 2-1-0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A39" workbookViewId="0">
      <selection activeCell="F48" sqref="F48"/>
    </sheetView>
  </sheetViews>
  <sheetFormatPr defaultColWidth="9.1796875" defaultRowHeight="13" x14ac:dyDescent="0.35"/>
  <cols>
    <col min="1" max="1" width="4.26953125" style="7" customWidth="1"/>
    <col min="2" max="2" width="9.26953125" style="1" customWidth="1"/>
    <col min="3" max="3" width="32.7265625" style="1" customWidth="1"/>
    <col min="4" max="4" width="6.7265625" style="5" customWidth="1"/>
    <col min="5" max="5" width="6.7265625" style="1" customWidth="1"/>
    <col min="6" max="7" width="8.26953125" style="5" customWidth="1"/>
    <col min="8" max="9" width="9.7265625" style="5" customWidth="1"/>
    <col min="10" max="10" width="15.7265625" style="1" customWidth="1"/>
    <col min="11" max="16384" width="9.1796875" style="1"/>
  </cols>
  <sheetData>
    <row r="1" spans="1:9" s="3" customFormat="1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2" x14ac:dyDescent="0.35">
      <c r="A2" s="7">
        <v>1</v>
      </c>
      <c r="B2" s="1" t="s">
        <v>12</v>
      </c>
      <c r="C2" s="1" t="s">
        <v>14</v>
      </c>
      <c r="D2" s="5">
        <v>134.4</v>
      </c>
      <c r="E2" s="1" t="s">
        <v>13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4" spans="1:9" ht="65" x14ac:dyDescent="0.35">
      <c r="A4" s="7">
        <v>2</v>
      </c>
      <c r="B4" s="1" t="s">
        <v>16</v>
      </c>
      <c r="C4" s="1" t="s">
        <v>18</v>
      </c>
      <c r="D4" s="5">
        <v>106</v>
      </c>
      <c r="E4" s="1" t="s">
        <v>17</v>
      </c>
      <c r="F4" s="5">
        <v>0</v>
      </c>
      <c r="G4" s="5">
        <v>0</v>
      </c>
      <c r="H4" s="5">
        <f>ROUND(D4*F4, 0)</f>
        <v>0</v>
      </c>
      <c r="I4" s="5">
        <f>ROUND(D4*G4, 0)</f>
        <v>0</v>
      </c>
    </row>
    <row r="6" spans="1:9" ht="78" x14ac:dyDescent="0.35">
      <c r="A6" s="7">
        <v>3</v>
      </c>
      <c r="B6" s="1" t="s">
        <v>19</v>
      </c>
      <c r="C6" s="1" t="s">
        <v>20</v>
      </c>
      <c r="D6" s="5">
        <v>61</v>
      </c>
      <c r="E6" s="1" t="s">
        <v>17</v>
      </c>
      <c r="F6" s="5">
        <v>0</v>
      </c>
      <c r="G6" s="5">
        <v>0</v>
      </c>
      <c r="H6" s="5">
        <f>ROUND(D6*F6, 0)</f>
        <v>0</v>
      </c>
      <c r="I6" s="5">
        <f>ROUND(D6*G6, 0)</f>
        <v>0</v>
      </c>
    </row>
    <row r="8" spans="1:9" ht="39" x14ac:dyDescent="0.35">
      <c r="A8" s="7">
        <v>4</v>
      </c>
      <c r="B8" s="1" t="s">
        <v>21</v>
      </c>
      <c r="C8" s="1" t="s">
        <v>22</v>
      </c>
      <c r="D8" s="5">
        <v>102</v>
      </c>
      <c r="E8" s="1" t="s">
        <v>17</v>
      </c>
      <c r="F8" s="5">
        <v>0</v>
      </c>
      <c r="G8" s="5">
        <v>0</v>
      </c>
      <c r="H8" s="5">
        <f>ROUND(D8*F8, 0)</f>
        <v>0</v>
      </c>
      <c r="I8" s="5">
        <f>ROUND(D8*G8, 0)</f>
        <v>0</v>
      </c>
    </row>
    <row r="10" spans="1:9" ht="26" x14ac:dyDescent="0.35">
      <c r="A10" s="7">
        <v>5</v>
      </c>
      <c r="B10" s="1" t="s">
        <v>23</v>
      </c>
      <c r="C10" s="1" t="s">
        <v>24</v>
      </c>
      <c r="D10" s="5">
        <v>45</v>
      </c>
      <c r="E10" s="1" t="s">
        <v>17</v>
      </c>
      <c r="F10" s="5">
        <v>0</v>
      </c>
      <c r="G10" s="5">
        <v>0</v>
      </c>
      <c r="H10" s="5">
        <f>ROUND(D10*F10, 0)</f>
        <v>0</v>
      </c>
      <c r="I10" s="5">
        <f>ROUND(D10*G10, 0)</f>
        <v>0</v>
      </c>
    </row>
    <row r="12" spans="1:9" ht="39" x14ac:dyDescent="0.35">
      <c r="A12" s="7">
        <v>6</v>
      </c>
      <c r="B12" s="1" t="s">
        <v>25</v>
      </c>
      <c r="C12" s="1" t="s">
        <v>27</v>
      </c>
      <c r="D12" s="5">
        <v>5</v>
      </c>
      <c r="E12" s="1" t="s">
        <v>26</v>
      </c>
      <c r="F12" s="5">
        <v>0</v>
      </c>
      <c r="G12" s="5">
        <v>0</v>
      </c>
      <c r="H12" s="5">
        <f>ROUND(D12*F12, 0)</f>
        <v>0</v>
      </c>
      <c r="I12" s="5">
        <f>ROUND(D12*G12, 0)</f>
        <v>0</v>
      </c>
    </row>
    <row r="14" spans="1:9" ht="78" x14ac:dyDescent="0.35">
      <c r="A14" s="7">
        <v>7</v>
      </c>
      <c r="B14" s="1" t="s">
        <v>28</v>
      </c>
      <c r="C14" s="1" t="s">
        <v>29</v>
      </c>
      <c r="D14" s="5">
        <v>1</v>
      </c>
      <c r="E14" s="1" t="s">
        <v>17</v>
      </c>
      <c r="F14" s="5">
        <v>0</v>
      </c>
      <c r="G14" s="5">
        <v>0</v>
      </c>
      <c r="H14" s="5">
        <f>ROUND(D14*F14, 0)</f>
        <v>0</v>
      </c>
      <c r="I14" s="5">
        <f>ROUND(D14*G14, 0)</f>
        <v>0</v>
      </c>
    </row>
    <row r="16" spans="1:9" ht="78" x14ac:dyDescent="0.35">
      <c r="A16" s="7">
        <v>8</v>
      </c>
      <c r="B16" s="1" t="s">
        <v>30</v>
      </c>
      <c r="C16" s="1" t="s">
        <v>32</v>
      </c>
      <c r="D16" s="5">
        <v>10</v>
      </c>
      <c r="E16" s="1" t="s">
        <v>31</v>
      </c>
      <c r="F16" s="5">
        <v>0</v>
      </c>
      <c r="G16" s="5">
        <v>0</v>
      </c>
      <c r="H16" s="5">
        <f>ROUND(D16*F16, 0)</f>
        <v>0</v>
      </c>
      <c r="I16" s="5">
        <f>ROUND(D16*G16, 0)</f>
        <v>0</v>
      </c>
    </row>
    <row r="18" spans="1:9" ht="78" x14ac:dyDescent="0.35">
      <c r="A18" s="7">
        <v>9</v>
      </c>
      <c r="B18" s="1" t="s">
        <v>100</v>
      </c>
      <c r="C18" s="1" t="s">
        <v>101</v>
      </c>
      <c r="D18" s="5">
        <v>49</v>
      </c>
      <c r="E18" s="1" t="s">
        <v>31</v>
      </c>
      <c r="F18" s="5">
        <v>0</v>
      </c>
      <c r="G18" s="5">
        <v>0</v>
      </c>
      <c r="H18" s="5">
        <f>ROUND(D18*F18, 0)</f>
        <v>0</v>
      </c>
      <c r="I18" s="5">
        <f>ROUND(D18*G18, 0)</f>
        <v>0</v>
      </c>
    </row>
    <row r="20" spans="1:9" ht="65" x14ac:dyDescent="0.35">
      <c r="A20" s="7">
        <v>10</v>
      </c>
      <c r="B20" s="1" t="s">
        <v>37</v>
      </c>
      <c r="C20" s="1" t="s">
        <v>38</v>
      </c>
      <c r="D20" s="5">
        <v>8</v>
      </c>
      <c r="E20" s="1" t="s">
        <v>26</v>
      </c>
      <c r="F20" s="5">
        <v>0</v>
      </c>
      <c r="G20" s="5">
        <v>0</v>
      </c>
      <c r="H20" s="5">
        <f>ROUND(D20*F20, 0)</f>
        <v>0</v>
      </c>
      <c r="I20" s="5">
        <f>ROUND(D20*G20, 0)</f>
        <v>0</v>
      </c>
    </row>
    <row r="22" spans="1:9" ht="65" x14ac:dyDescent="0.35">
      <c r="A22" s="7">
        <v>11</v>
      </c>
      <c r="B22" s="1" t="s">
        <v>39</v>
      </c>
      <c r="C22" s="1" t="s">
        <v>40</v>
      </c>
      <c r="D22" s="5">
        <v>1</v>
      </c>
      <c r="E22" s="1" t="s">
        <v>26</v>
      </c>
      <c r="F22" s="5">
        <v>0</v>
      </c>
      <c r="G22" s="5">
        <v>0</v>
      </c>
      <c r="H22" s="5">
        <f>ROUND(D22*F22, 0)</f>
        <v>0</v>
      </c>
      <c r="I22" s="5">
        <f>ROUND(D22*G22, 0)</f>
        <v>0</v>
      </c>
    </row>
    <row r="24" spans="1:9" ht="65" x14ac:dyDescent="0.35">
      <c r="A24" s="7">
        <v>12</v>
      </c>
      <c r="B24" s="1" t="s">
        <v>41</v>
      </c>
      <c r="C24" s="1" t="s">
        <v>42</v>
      </c>
      <c r="D24" s="5">
        <v>2</v>
      </c>
      <c r="E24" s="1" t="s">
        <v>26</v>
      </c>
      <c r="F24" s="5">
        <v>0</v>
      </c>
      <c r="G24" s="5">
        <v>0</v>
      </c>
      <c r="H24" s="5">
        <f>ROUND(D24*F24, 0)</f>
        <v>0</v>
      </c>
      <c r="I24" s="5">
        <f>ROUND(D24*G24, 0)</f>
        <v>0</v>
      </c>
    </row>
    <row r="26" spans="1:9" ht="65" x14ac:dyDescent="0.35">
      <c r="A26" s="7">
        <v>13</v>
      </c>
      <c r="B26" s="1" t="s">
        <v>104</v>
      </c>
      <c r="C26" s="1" t="s">
        <v>105</v>
      </c>
      <c r="D26" s="5">
        <v>2</v>
      </c>
      <c r="E26" s="1" t="s">
        <v>26</v>
      </c>
      <c r="F26" s="5">
        <v>0</v>
      </c>
      <c r="G26" s="5">
        <v>0</v>
      </c>
      <c r="H26" s="5">
        <f>ROUND(D26*F26, 0)</f>
        <v>0</v>
      </c>
      <c r="I26" s="5">
        <f>ROUND(D26*G26, 0)</f>
        <v>0</v>
      </c>
    </row>
    <row r="28" spans="1:9" ht="65" x14ac:dyDescent="0.35">
      <c r="A28" s="7">
        <v>14</v>
      </c>
      <c r="B28" s="1" t="s">
        <v>106</v>
      </c>
      <c r="C28" s="1" t="s">
        <v>107</v>
      </c>
      <c r="D28" s="5">
        <v>2</v>
      </c>
      <c r="E28" s="1" t="s">
        <v>26</v>
      </c>
      <c r="F28" s="5">
        <v>0</v>
      </c>
      <c r="G28" s="5">
        <v>0</v>
      </c>
      <c r="H28" s="5">
        <f>ROUND(D28*F28, 0)</f>
        <v>0</v>
      </c>
      <c r="I28" s="5">
        <f>ROUND(D28*G28, 0)</f>
        <v>0</v>
      </c>
    </row>
    <row r="30" spans="1:9" ht="117" x14ac:dyDescent="0.35">
      <c r="A30" s="7">
        <v>15</v>
      </c>
      <c r="B30" s="1" t="s">
        <v>57</v>
      </c>
      <c r="C30" s="1" t="s">
        <v>58</v>
      </c>
      <c r="D30" s="5">
        <v>2</v>
      </c>
      <c r="E30" s="1" t="s">
        <v>26</v>
      </c>
      <c r="F30" s="5">
        <v>0</v>
      </c>
      <c r="G30" s="5">
        <v>0</v>
      </c>
      <c r="H30" s="5">
        <f>ROUND(D30*F30, 0)</f>
        <v>0</v>
      </c>
      <c r="I30" s="5">
        <f>ROUND(D30*G30, 0)</f>
        <v>0</v>
      </c>
    </row>
    <row r="32" spans="1:9" ht="104" x14ac:dyDescent="0.35">
      <c r="A32" s="7">
        <v>16</v>
      </c>
      <c r="B32" s="1" t="s">
        <v>59</v>
      </c>
      <c r="C32" s="1" t="s">
        <v>60</v>
      </c>
      <c r="D32" s="5">
        <v>2</v>
      </c>
      <c r="E32" s="1" t="s">
        <v>26</v>
      </c>
      <c r="F32" s="5">
        <v>0</v>
      </c>
      <c r="G32" s="5">
        <v>0</v>
      </c>
      <c r="H32" s="5">
        <f>ROUND(D32*F32, 0)</f>
        <v>0</v>
      </c>
      <c r="I32" s="5">
        <f>ROUND(D32*G32, 0)</f>
        <v>0</v>
      </c>
    </row>
    <row r="34" spans="1:9" ht="65" x14ac:dyDescent="0.35">
      <c r="A34" s="7">
        <v>17</v>
      </c>
      <c r="B34" s="1" t="s">
        <v>112</v>
      </c>
      <c r="C34" s="1" t="s">
        <v>113</v>
      </c>
      <c r="D34" s="5">
        <v>2</v>
      </c>
      <c r="E34" s="1" t="s">
        <v>26</v>
      </c>
      <c r="F34" s="5">
        <v>0</v>
      </c>
      <c r="G34" s="5">
        <v>0</v>
      </c>
      <c r="H34" s="5">
        <f>ROUND(D34*F34, 0)</f>
        <v>0</v>
      </c>
      <c r="I34" s="5">
        <f>ROUND(D34*G34, 0)</f>
        <v>0</v>
      </c>
    </row>
    <row r="36" spans="1:9" ht="65" x14ac:dyDescent="0.35">
      <c r="A36" s="7">
        <v>18</v>
      </c>
      <c r="B36" s="1" t="s">
        <v>61</v>
      </c>
      <c r="C36" s="1" t="s">
        <v>62</v>
      </c>
      <c r="D36" s="5">
        <v>2</v>
      </c>
      <c r="E36" s="1" t="s">
        <v>26</v>
      </c>
      <c r="F36" s="5">
        <v>0</v>
      </c>
      <c r="G36" s="5">
        <v>0</v>
      </c>
      <c r="H36" s="5">
        <f>ROUND(D36*F36, 0)</f>
        <v>0</v>
      </c>
      <c r="I36" s="5">
        <f>ROUND(D36*G36, 0)</f>
        <v>0</v>
      </c>
    </row>
    <row r="38" spans="1:9" ht="78" x14ac:dyDescent="0.35">
      <c r="A38" s="7">
        <v>19</v>
      </c>
      <c r="B38" s="1" t="s">
        <v>63</v>
      </c>
      <c r="C38" s="1" t="s">
        <v>64</v>
      </c>
      <c r="D38" s="5">
        <v>2</v>
      </c>
      <c r="E38" s="1" t="s">
        <v>26</v>
      </c>
      <c r="F38" s="5">
        <v>0</v>
      </c>
      <c r="G38" s="5">
        <v>0</v>
      </c>
      <c r="H38" s="5">
        <f>ROUND(D38*F38, 0)</f>
        <v>0</v>
      </c>
      <c r="I38" s="5">
        <f>ROUND(D38*G38, 0)</f>
        <v>0</v>
      </c>
    </row>
    <row r="40" spans="1:9" ht="65" x14ac:dyDescent="0.35">
      <c r="A40" s="7">
        <v>20</v>
      </c>
      <c r="B40" s="1" t="s">
        <v>71</v>
      </c>
      <c r="C40" s="1" t="s">
        <v>72</v>
      </c>
      <c r="D40" s="5">
        <v>41</v>
      </c>
      <c r="E40" s="1" t="s">
        <v>17</v>
      </c>
      <c r="F40" s="5">
        <v>0</v>
      </c>
      <c r="G40" s="5">
        <v>0</v>
      </c>
      <c r="H40" s="5">
        <f>ROUND(D40*F40, 0)</f>
        <v>0</v>
      </c>
      <c r="I40" s="5">
        <f>ROUND(D40*G40, 0)</f>
        <v>0</v>
      </c>
    </row>
    <row r="42" spans="1:9" ht="65" x14ac:dyDescent="0.35">
      <c r="A42" s="7">
        <v>21</v>
      </c>
      <c r="B42" s="1" t="s">
        <v>73</v>
      </c>
      <c r="C42" s="1" t="s">
        <v>74</v>
      </c>
      <c r="D42" s="5">
        <v>8.4</v>
      </c>
      <c r="E42" s="1" t="s">
        <v>17</v>
      </c>
      <c r="F42" s="5">
        <v>0</v>
      </c>
      <c r="G42" s="5">
        <v>0</v>
      </c>
      <c r="H42" s="5">
        <f>ROUND(D42*F42, 0)</f>
        <v>0</v>
      </c>
      <c r="I42" s="5">
        <f>ROUND(D42*G42, 0)</f>
        <v>0</v>
      </c>
    </row>
    <row r="44" spans="1:9" ht="26" x14ac:dyDescent="0.35">
      <c r="A44" s="7">
        <v>22</v>
      </c>
      <c r="B44" s="1" t="s">
        <v>75</v>
      </c>
      <c r="C44" s="1" t="s">
        <v>76</v>
      </c>
      <c r="D44" s="5">
        <v>84</v>
      </c>
      <c r="E44" s="1" t="s">
        <v>13</v>
      </c>
      <c r="F44" s="5">
        <v>0</v>
      </c>
      <c r="G44" s="5">
        <v>0</v>
      </c>
      <c r="H44" s="5">
        <f>ROUND(D44*F44, 0)</f>
        <v>0</v>
      </c>
      <c r="I44" s="5">
        <f>ROUND(D44*G44, 0)</f>
        <v>0</v>
      </c>
    </row>
    <row r="46" spans="1:9" ht="78" x14ac:dyDescent="0.35">
      <c r="A46" s="7">
        <v>23</v>
      </c>
      <c r="B46" s="1" t="s">
        <v>77</v>
      </c>
      <c r="C46" s="1" t="s">
        <v>78</v>
      </c>
      <c r="D46" s="5">
        <v>84</v>
      </c>
      <c r="E46" s="1" t="s">
        <v>13</v>
      </c>
      <c r="F46" s="5">
        <v>0</v>
      </c>
      <c r="G46" s="5">
        <v>0</v>
      </c>
      <c r="H46" s="5">
        <f>ROUND(D46*F46, 0)</f>
        <v>0</v>
      </c>
      <c r="I46" s="5">
        <f>ROUND(D46*G46, 0)</f>
        <v>0</v>
      </c>
    </row>
    <row r="48" spans="1:9" x14ac:dyDescent="0.35">
      <c r="A48" s="6"/>
      <c r="B48" s="2"/>
      <c r="C48" s="2" t="s">
        <v>15</v>
      </c>
      <c r="D48" s="4"/>
      <c r="E48" s="2"/>
      <c r="F48" s="4"/>
      <c r="G48" s="4"/>
      <c r="H48" s="17">
        <f>SUM(H2:H47)</f>
        <v>0</v>
      </c>
      <c r="I48" s="17">
        <f>SUM(I2:I47)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verticalDpi="1200" r:id="rId1"/>
  <headerFooter>
    <oddHeader>&amp;L&amp;"Times New Roman,Félkövér"&amp;10 2-1-1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8" sqref="F8"/>
    </sheetView>
  </sheetViews>
  <sheetFormatPr defaultRowHeight="14.5" x14ac:dyDescent="0.35"/>
  <cols>
    <col min="3" max="3" width="37.26953125" customWidth="1"/>
    <col min="8" max="8" width="9.81640625" bestFit="1" customWidth="1"/>
    <col min="9" max="9" width="9.7265625" customWidth="1"/>
  </cols>
  <sheetData>
    <row r="1" spans="1:9" ht="26" x14ac:dyDescent="0.3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0.65" customHeight="1" x14ac:dyDescent="0.35">
      <c r="A2" s="7">
        <v>1</v>
      </c>
      <c r="B2" s="1" t="s">
        <v>121</v>
      </c>
      <c r="C2" s="1" t="s">
        <v>122</v>
      </c>
      <c r="D2" s="5">
        <v>7</v>
      </c>
      <c r="E2" s="1" t="s">
        <v>26</v>
      </c>
      <c r="F2" s="5">
        <v>0</v>
      </c>
      <c r="G2" s="5">
        <v>0</v>
      </c>
      <c r="H2" s="5">
        <f>ROUND(D2*F2, 0)</f>
        <v>0</v>
      </c>
      <c r="I2" s="5">
        <f>ROUND(D2*G2, 0)</f>
        <v>0</v>
      </c>
    </row>
    <row r="3" spans="1:9" x14ac:dyDescent="0.35">
      <c r="A3" s="7">
        <v>2</v>
      </c>
      <c r="B3" s="1" t="s">
        <v>121</v>
      </c>
      <c r="C3" s="1" t="s">
        <v>123</v>
      </c>
      <c r="D3" s="1">
        <v>2</v>
      </c>
      <c r="E3" s="1" t="s">
        <v>26</v>
      </c>
      <c r="F3" s="5">
        <v>0</v>
      </c>
      <c r="G3" s="5">
        <v>0</v>
      </c>
      <c r="H3" s="5">
        <f t="shared" ref="H3:H7" si="0">ROUND(D3*F3, 0)</f>
        <v>0</v>
      </c>
      <c r="I3" s="5">
        <f t="shared" ref="I3:I7" si="1">ROUND(D3*G3, 0)</f>
        <v>0</v>
      </c>
    </row>
    <row r="4" spans="1:9" x14ac:dyDescent="0.35">
      <c r="A4" s="7">
        <v>3</v>
      </c>
      <c r="B4" s="1" t="s">
        <v>121</v>
      </c>
      <c r="C4" s="1" t="s">
        <v>124</v>
      </c>
      <c r="D4" s="1">
        <v>6</v>
      </c>
      <c r="E4" s="1" t="s">
        <v>26</v>
      </c>
      <c r="F4" s="5">
        <v>0</v>
      </c>
      <c r="G4" s="5">
        <v>0</v>
      </c>
      <c r="H4" s="5">
        <f t="shared" si="0"/>
        <v>0</v>
      </c>
      <c r="I4" s="5">
        <f t="shared" si="1"/>
        <v>0</v>
      </c>
    </row>
    <row r="5" spans="1:9" x14ac:dyDescent="0.35">
      <c r="A5" s="7">
        <v>4</v>
      </c>
      <c r="B5" s="1" t="s">
        <v>121</v>
      </c>
      <c r="C5" s="1" t="s">
        <v>125</v>
      </c>
      <c r="D5" s="1">
        <v>2</v>
      </c>
      <c r="E5" s="1" t="s">
        <v>26</v>
      </c>
      <c r="F5" s="5">
        <v>0</v>
      </c>
      <c r="G5" s="5">
        <v>0</v>
      </c>
      <c r="H5" s="5">
        <f t="shared" si="0"/>
        <v>0</v>
      </c>
      <c r="I5" s="5">
        <f t="shared" si="1"/>
        <v>0</v>
      </c>
    </row>
    <row r="6" spans="1:9" x14ac:dyDescent="0.35">
      <c r="A6" s="7">
        <v>5</v>
      </c>
      <c r="B6" s="1" t="s">
        <v>121</v>
      </c>
      <c r="C6" s="1" t="s">
        <v>126</v>
      </c>
      <c r="D6" s="1">
        <v>1</v>
      </c>
      <c r="E6" s="1" t="s">
        <v>26</v>
      </c>
      <c r="F6" s="5">
        <v>0</v>
      </c>
      <c r="G6" s="5">
        <v>0</v>
      </c>
      <c r="H6" s="5">
        <f t="shared" si="0"/>
        <v>0</v>
      </c>
      <c r="I6" s="5">
        <f t="shared" si="1"/>
        <v>0</v>
      </c>
    </row>
    <row r="7" spans="1:9" x14ac:dyDescent="0.35">
      <c r="A7" s="7">
        <v>6</v>
      </c>
      <c r="B7" s="1" t="s">
        <v>121</v>
      </c>
      <c r="C7" s="1" t="s">
        <v>127</v>
      </c>
      <c r="D7" s="1">
        <v>1</v>
      </c>
      <c r="E7" s="1" t="s">
        <v>128</v>
      </c>
      <c r="F7" s="5">
        <v>0</v>
      </c>
      <c r="G7" s="5">
        <v>0</v>
      </c>
      <c r="H7" s="5">
        <f t="shared" si="0"/>
        <v>0</v>
      </c>
      <c r="I7" s="5">
        <f t="shared" si="1"/>
        <v>0</v>
      </c>
    </row>
    <row r="8" spans="1:9" x14ac:dyDescent="0.35">
      <c r="A8" s="6"/>
      <c r="B8" s="2"/>
      <c r="C8" s="2" t="s">
        <v>15</v>
      </c>
      <c r="D8" s="4"/>
      <c r="E8" s="2"/>
      <c r="F8" s="4"/>
      <c r="G8" s="4"/>
      <c r="H8" s="17">
        <f>SUM(H2:H7)</f>
        <v>0</v>
      </c>
      <c r="I8" s="17">
        <f>SUM(I2:I7)</f>
        <v>0</v>
      </c>
    </row>
    <row r="9" spans="1:9" x14ac:dyDescent="0.35">
      <c r="A9" s="7"/>
      <c r="B9" s="1"/>
      <c r="C9" s="1"/>
      <c r="D9" s="1"/>
      <c r="E9" s="1"/>
      <c r="F9" s="1"/>
      <c r="G9" s="1"/>
      <c r="H9" s="5"/>
      <c r="I9" s="5"/>
    </row>
    <row r="10" spans="1:9" x14ac:dyDescent="0.35">
      <c r="A10" s="7"/>
      <c r="B10" s="1"/>
      <c r="C10" s="1"/>
      <c r="D10" s="1"/>
      <c r="E10" s="1"/>
      <c r="F10" s="1"/>
      <c r="G10" s="1"/>
      <c r="H10" s="1"/>
      <c r="I10" s="1"/>
    </row>
    <row r="11" spans="1:9" x14ac:dyDescent="0.35">
      <c r="A11" s="7"/>
      <c r="B11" s="1"/>
      <c r="C11" s="1"/>
      <c r="D11" s="1"/>
      <c r="E11" s="1"/>
      <c r="F11" s="1"/>
      <c r="G11" s="1"/>
      <c r="H11" s="1"/>
      <c r="I11" s="1"/>
    </row>
    <row r="12" spans="1:9" x14ac:dyDescent="0.35">
      <c r="A12" s="7"/>
      <c r="B12" s="1"/>
      <c r="C12" s="1"/>
      <c r="D12" s="1"/>
      <c r="E12" s="1"/>
      <c r="F12" s="1"/>
      <c r="G12" s="1"/>
      <c r="H12" s="1"/>
      <c r="I12" s="1"/>
    </row>
    <row r="13" spans="1:9" x14ac:dyDescent="0.35">
      <c r="A13" s="7"/>
      <c r="B13" s="1"/>
      <c r="C13" s="1"/>
      <c r="D13" s="1"/>
      <c r="E13" s="1"/>
      <c r="F13" s="1"/>
      <c r="G13" s="1"/>
      <c r="H13" s="1"/>
      <c r="I13" s="1"/>
    </row>
    <row r="14" spans="1:9" x14ac:dyDescent="0.35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5">
      <c r="A16" s="1"/>
      <c r="B16" s="1"/>
      <c r="C16" s="1"/>
      <c r="D16" s="1"/>
      <c r="E16" s="1"/>
      <c r="F16" s="1"/>
      <c r="G16" s="1"/>
      <c r="H16" s="1"/>
      <c r="I16" s="1"/>
    </row>
  </sheetData>
  <pageMargins left="0.7" right="0.7" top="0.75" bottom="0.75" header="0.3" footer="0.3"/>
  <pageSetup paperSize="9" orientation="portrait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" sqref="F2:G2"/>
    </sheetView>
  </sheetViews>
  <sheetFormatPr defaultRowHeight="14.5" x14ac:dyDescent="0.35"/>
  <cols>
    <col min="3" max="3" width="20.1796875" customWidth="1"/>
  </cols>
  <sheetData>
    <row r="1" spans="1:9" ht="26" x14ac:dyDescent="0.35">
      <c r="A1" s="21" t="s">
        <v>3</v>
      </c>
      <c r="B1" s="22" t="s">
        <v>4</v>
      </c>
      <c r="C1" s="22" t="s">
        <v>5</v>
      </c>
      <c r="D1" s="23" t="s">
        <v>6</v>
      </c>
      <c r="E1" s="22" t="s">
        <v>7</v>
      </c>
      <c r="F1" s="23" t="s">
        <v>8</v>
      </c>
      <c r="G1" s="23" t="s">
        <v>9</v>
      </c>
      <c r="H1" s="23" t="s">
        <v>10</v>
      </c>
      <c r="I1" s="23" t="s">
        <v>11</v>
      </c>
    </row>
    <row r="2" spans="1:9" ht="34.5" customHeight="1" x14ac:dyDescent="0.35">
      <c r="A2" s="24">
        <v>1</v>
      </c>
      <c r="B2" s="25"/>
      <c r="C2" s="26" t="s">
        <v>129</v>
      </c>
      <c r="D2" s="27">
        <v>20</v>
      </c>
      <c r="E2" s="25" t="s">
        <v>130</v>
      </c>
      <c r="F2" s="5">
        <v>0</v>
      </c>
      <c r="G2" s="5">
        <v>0</v>
      </c>
      <c r="H2" s="28">
        <f>ROUND(D2*F2, 0)</f>
        <v>0</v>
      </c>
      <c r="I2" s="28">
        <f>ROUND(D2*G2, 0)</f>
        <v>0</v>
      </c>
    </row>
    <row r="3" spans="1:9" ht="21" customHeight="1" x14ac:dyDescent="0.35">
      <c r="A3" s="21"/>
      <c r="B3" s="22"/>
      <c r="C3" s="22" t="s">
        <v>15</v>
      </c>
      <c r="D3" s="23"/>
      <c r="E3" s="22"/>
      <c r="F3" s="23"/>
      <c r="G3" s="23"/>
      <c r="H3" s="29">
        <f>ROUND(SUM(H1:H2),0)</f>
        <v>0</v>
      </c>
      <c r="I3" s="29">
        <f>ROUND(SUM(I1:I2),0)</f>
        <v>0</v>
      </c>
    </row>
  </sheetData>
  <pageMargins left="0.7" right="0.7" top="0.75" bottom="0.75" header="0.3" footer="0.3"/>
  <pageSetup paperSize="9" orientation="portrait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G4" sqref="G4"/>
    </sheetView>
  </sheetViews>
  <sheetFormatPr defaultRowHeight="14.5" x14ac:dyDescent="0.35"/>
  <cols>
    <col min="3" max="3" width="27" customWidth="1"/>
    <col min="8" max="8" width="11.26953125" customWidth="1"/>
    <col min="9" max="9" width="12.453125" customWidth="1"/>
  </cols>
  <sheetData>
    <row r="1" spans="1:9" ht="26" x14ac:dyDescent="0.35">
      <c r="A1" s="21" t="s">
        <v>3</v>
      </c>
      <c r="B1" s="22" t="s">
        <v>4</v>
      </c>
      <c r="C1" s="22" t="s">
        <v>5</v>
      </c>
      <c r="D1" s="23" t="s">
        <v>6</v>
      </c>
      <c r="E1" s="22" t="s">
        <v>7</v>
      </c>
      <c r="F1" s="23" t="s">
        <v>8</v>
      </c>
      <c r="G1" s="23" t="s">
        <v>9</v>
      </c>
      <c r="H1" s="23" t="s">
        <v>10</v>
      </c>
      <c r="I1" s="23" t="s">
        <v>11</v>
      </c>
    </row>
    <row r="2" spans="1:9" ht="36" customHeight="1" x14ac:dyDescent="0.35">
      <c r="A2" s="24">
        <v>1</v>
      </c>
      <c r="B2" s="25" t="s">
        <v>121</v>
      </c>
      <c r="C2" s="26" t="s">
        <v>131</v>
      </c>
      <c r="D2" s="27">
        <v>1</v>
      </c>
      <c r="E2" s="25" t="s">
        <v>26</v>
      </c>
      <c r="F2" s="5">
        <v>0</v>
      </c>
      <c r="G2" s="5">
        <v>0</v>
      </c>
      <c r="H2" s="28">
        <f>ROUND(D2*F2, 0)</f>
        <v>0</v>
      </c>
      <c r="I2" s="28">
        <f>ROUND(D2*G2, 0)</f>
        <v>0</v>
      </c>
    </row>
    <row r="3" spans="1:9" ht="52" x14ac:dyDescent="0.35">
      <c r="A3" s="7">
        <v>2</v>
      </c>
      <c r="B3" s="1" t="s">
        <v>133</v>
      </c>
      <c r="C3" s="1" t="s">
        <v>134</v>
      </c>
      <c r="D3" s="5">
        <v>912</v>
      </c>
      <c r="E3" s="1" t="s">
        <v>13</v>
      </c>
      <c r="F3" s="5">
        <v>0</v>
      </c>
      <c r="G3" s="5">
        <v>0</v>
      </c>
      <c r="H3" s="5">
        <f>ROUND(D3*F3, 0)</f>
        <v>0</v>
      </c>
      <c r="I3" s="5">
        <f>ROUND(D3*G3, 0)</f>
        <v>0</v>
      </c>
    </row>
    <row r="4" spans="1:9" x14ac:dyDescent="0.35">
      <c r="A4" s="24">
        <v>3</v>
      </c>
      <c r="B4" s="25" t="s">
        <v>121</v>
      </c>
      <c r="C4" s="26" t="s">
        <v>132</v>
      </c>
      <c r="D4" s="27">
        <v>330</v>
      </c>
      <c r="E4" s="25" t="s">
        <v>137</v>
      </c>
      <c r="F4" s="5">
        <v>0</v>
      </c>
      <c r="G4" s="5">
        <v>0</v>
      </c>
      <c r="H4" s="28"/>
      <c r="I4" s="5">
        <f>ROUND(D4*G4, 0)</f>
        <v>0</v>
      </c>
    </row>
    <row r="5" spans="1:9" x14ac:dyDescent="0.35">
      <c r="A5" s="21"/>
      <c r="B5" s="22"/>
      <c r="C5" s="22" t="s">
        <v>15</v>
      </c>
      <c r="D5" s="23"/>
      <c r="E5" s="22"/>
      <c r="F5" s="23"/>
      <c r="G5" s="23"/>
      <c r="H5" s="29">
        <f>ROUND(SUM(H1:H4),0)</f>
        <v>0</v>
      </c>
      <c r="I5" s="29">
        <f>ROUND(SUM(I1:I4),0)</f>
        <v>0</v>
      </c>
    </row>
  </sheetData>
  <pageMargins left="0.7" right="0.7" top="0.75" bottom="0.75" header="0.3" footer="0.3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14</vt:i4>
      </vt:variant>
    </vt:vector>
  </HeadingPairs>
  <TitlesOfParts>
    <vt:vector size="14" baseType="lpstr">
      <vt:lpstr>Záradék</vt:lpstr>
      <vt:lpstr>Összesítő</vt:lpstr>
      <vt:lpstr>1-0-0</vt:lpstr>
      <vt:lpstr>2-0-0</vt:lpstr>
      <vt:lpstr>2-1-0</vt:lpstr>
      <vt:lpstr>2-1-1</vt:lpstr>
      <vt:lpstr>Átemelő</vt:lpstr>
      <vt:lpstr>Út alatti átvezetés bélelése</vt:lpstr>
      <vt:lpstr>Záportározó elhelyezése</vt:lpstr>
      <vt:lpstr>Útcsatlakozás</vt:lpstr>
      <vt:lpstr>Tervek készítése</vt:lpstr>
      <vt:lpstr>Vákuumos talajvíz süllyesztés</vt:lpstr>
      <vt:lpstr>Átemelő kapcsolóház</vt:lpstr>
      <vt:lpstr>Aggregátor gépalap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rajmund</dc:creator>
  <cp:lastModifiedBy>Andor</cp:lastModifiedBy>
  <cp:lastPrinted>2019-10-03T15:58:47Z</cp:lastPrinted>
  <dcterms:created xsi:type="dcterms:W3CDTF">2019-09-11T07:50:59Z</dcterms:created>
  <dcterms:modified xsi:type="dcterms:W3CDTF">2019-12-09T07:54:41Z</dcterms:modified>
</cp:coreProperties>
</file>