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ÖZÖS\Testületi Anyagok\2018. 10 - OKTÓBER RENDKÍVÜLI\Előterjesztés_Izbegi_tanterem_felujitas+\"/>
    </mc:Choice>
  </mc:AlternateContent>
  <bookViews>
    <workbookView xWindow="0" yWindow="0" windowWidth="19200" windowHeight="11595" firstSheet="1" activeTab="6"/>
  </bookViews>
  <sheets>
    <sheet name="Kitöltési útmutató" sheetId="8" r:id="rId1"/>
    <sheet name="1. Pályázó regisztrációs adatai" sheetId="1" r:id="rId2"/>
    <sheet name="2. Létesítmény adatai" sheetId="2" r:id="rId3"/>
    <sheet name="3. A felújítás adatai" sheetId="3" r:id="rId4"/>
    <sheet name="4. Szöveges értékelés" sheetId="5" r:id="rId5"/>
    <sheet name="5. Csatolt mellékletek" sheetId="7" r:id="rId6"/>
    <sheet name="Összesítő adatlap" sheetId="6" r:id="rId7"/>
  </sheets>
  <definedNames>
    <definedName name="_xlnm._FilterDatabase" localSheetId="1" hidden="1">'1. Pályázó regisztrációs adatai'!$E$1:$H$1</definedName>
    <definedName name="_xlnm._FilterDatabase" localSheetId="3" hidden="1">'3. A felújítás adatai'!#REF!</definedName>
    <definedName name="belső_felújítás">'3. A felújítás adatai'!$Y$15</definedName>
    <definedName name="belső_felújítás.">'3. A felújítás adatai'!$AA$13:$AA$15</definedName>
    <definedName name="Egyéb">'3. A felújítás adatai'!$AA$4:$AA$6</definedName>
    <definedName name="gépészeti_rendszer_korszerűsítése">'3. A felújítás adatai'!$Y$23:$Y$24</definedName>
    <definedName name="homlokzat_és_nyilászáró">'3. A felújítás adatai'!$Y$18:$Y$20</definedName>
    <definedName name="homlokzat_és_nyílászáró">'3. A felújítás adatai'!$Y$18:$Y$20</definedName>
    <definedName name="homlokzat_nyílászáró">'3. A felújítás adatai'!$Z$21:$Z$23</definedName>
    <definedName name="homlokzat_nyílászáró.">'3. A felújítás adatai'!$AA$18:$AA$20</definedName>
    <definedName name="mobil_térelválasztó_beszerzése">'3. A felújítás adatai'!$Y$25</definedName>
    <definedName name="_xlnm.Print_Area" localSheetId="6">'Összesítő adatlap'!$A$1:$F$114</definedName>
    <definedName name="Öltöző">'3. A felújítás adatai'!$Z$4:$Z$7</definedName>
    <definedName name="öltözőhelyiség_felújítása">'3. A felújítás adatai'!$Z$28:$Z$31</definedName>
    <definedName name="pályaburkolat_felújítás_és_csere">'3. A felújítás adatai'!$Y$13:$Y$14</definedName>
    <definedName name="targy">'3. A felújítás adatai'!$Y$3:$AA$3</definedName>
    <definedName name="tető_felújítás">'3. A felújítás adatai'!$AA$16:$AA$17</definedName>
    <definedName name="tető_felújítása">'3. A felújítás adatai'!$Z$19:$Z$20</definedName>
    <definedName name="tetőfelújítás">'3. A felújítás adatai'!$Y$16:$Y$17</definedName>
    <definedName name="Tornaterem">'3. A felújítás adatai'!$Y$4:$Y$10</definedName>
    <definedName name="világítás_és_elektromos_hálózat_korszerűsítése">'3. A felújítás adatai'!$Y$21:$Y$22</definedName>
    <definedName name="vizesblokk_felújítása">'3. A felújítás adatai'!$Z$13:$Z$15</definedName>
  </definedNames>
  <calcPr calcId="152511"/>
</workbook>
</file>

<file path=xl/calcChain.xml><?xml version="1.0" encoding="utf-8"?>
<calcChain xmlns="http://schemas.openxmlformats.org/spreadsheetml/2006/main">
  <c r="A7" i="1" l="1"/>
  <c r="C29" i="6" l="1"/>
  <c r="C28" i="6"/>
  <c r="C27" i="6"/>
  <c r="B83" i="6" l="1"/>
  <c r="B84" i="6"/>
  <c r="E5" i="3" l="1"/>
  <c r="E51" i="6" s="1"/>
  <c r="E6" i="3"/>
  <c r="F6" i="3" s="1"/>
  <c r="F52" i="6" s="1"/>
  <c r="E7" i="3"/>
  <c r="E53" i="6" s="1"/>
  <c r="E8" i="3"/>
  <c r="E54" i="6" s="1"/>
  <c r="E9" i="3"/>
  <c r="E55" i="6" s="1"/>
  <c r="E10" i="3"/>
  <c r="E56" i="6" s="1"/>
  <c r="E11" i="3"/>
  <c r="E57" i="6" s="1"/>
  <c r="E12" i="3"/>
  <c r="E58" i="6" s="1"/>
  <c r="E13" i="3"/>
  <c r="E59" i="6" s="1"/>
  <c r="E14" i="3"/>
  <c r="E60" i="6" s="1"/>
  <c r="E15" i="3"/>
  <c r="F15" i="3" s="1"/>
  <c r="F61" i="6" s="1"/>
  <c r="E16" i="3"/>
  <c r="F16" i="3" s="1"/>
  <c r="F62" i="6" s="1"/>
  <c r="E17" i="3"/>
  <c r="F17" i="3" s="1"/>
  <c r="F63" i="6" s="1"/>
  <c r="E18" i="3"/>
  <c r="E64" i="6" s="1"/>
  <c r="E19" i="3"/>
  <c r="E65" i="6" s="1"/>
  <c r="E20" i="3"/>
  <c r="E66" i="6" s="1"/>
  <c r="E21" i="3"/>
  <c r="E4" i="3"/>
  <c r="B110" i="6"/>
  <c r="E67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C25" i="6"/>
  <c r="A9" i="1"/>
  <c r="AG3" i="2"/>
  <c r="A9" i="2" s="1"/>
  <c r="F11" i="3" l="1"/>
  <c r="F57" i="6" s="1"/>
  <c r="E63" i="6"/>
  <c r="F7" i="3"/>
  <c r="F53" i="6" s="1"/>
  <c r="E61" i="6"/>
  <c r="E62" i="6"/>
  <c r="F12" i="3"/>
  <c r="F58" i="6" s="1"/>
  <c r="F8" i="3"/>
  <c r="F54" i="6" s="1"/>
  <c r="F13" i="3"/>
  <c r="F59" i="6" s="1"/>
  <c r="F9" i="3"/>
  <c r="F55" i="6" s="1"/>
  <c r="F5" i="3"/>
  <c r="F51" i="6" s="1"/>
  <c r="F14" i="3"/>
  <c r="F60" i="6" s="1"/>
  <c r="F10" i="3"/>
  <c r="F56" i="6" s="1"/>
  <c r="E52" i="6"/>
  <c r="E84" i="6"/>
  <c r="E82" i="6"/>
  <c r="B82" i="6"/>
  <c r="C68" i="6"/>
  <c r="B68" i="6"/>
  <c r="B69" i="6"/>
  <c r="E3" i="3"/>
  <c r="F3" i="3" s="1"/>
  <c r="F49" i="6" s="1"/>
  <c r="E2" i="3"/>
  <c r="F2" i="3" s="1"/>
  <c r="F48" i="6" s="1"/>
  <c r="D23" i="3"/>
  <c r="D68" i="6" s="1"/>
  <c r="E50" i="6"/>
  <c r="F19" i="3"/>
  <c r="F65" i="6" s="1"/>
  <c r="F20" i="3"/>
  <c r="F66" i="6" s="1"/>
  <c r="F21" i="3"/>
  <c r="F67" i="6" s="1"/>
  <c r="D48" i="6"/>
  <c r="E78" i="6"/>
  <c r="E79" i="6"/>
  <c r="E80" i="6"/>
  <c r="E81" i="6"/>
  <c r="E77" i="6"/>
  <c r="B79" i="6"/>
  <c r="B80" i="6"/>
  <c r="B81" i="6"/>
  <c r="B78" i="6"/>
  <c r="B77" i="6"/>
  <c r="A72" i="6"/>
  <c r="C49" i="6"/>
  <c r="D49" i="6"/>
  <c r="C50" i="6"/>
  <c r="D50" i="6"/>
  <c r="B49" i="6"/>
  <c r="B50" i="6"/>
  <c r="C48" i="6"/>
  <c r="B48" i="6"/>
  <c r="C9" i="6"/>
  <c r="C10" i="6"/>
  <c r="C11" i="6"/>
  <c r="C13" i="6"/>
  <c r="C14" i="6"/>
  <c r="C15" i="6"/>
  <c r="C16" i="6"/>
  <c r="C18" i="6"/>
  <c r="C19" i="6"/>
  <c r="C20" i="6"/>
  <c r="C22" i="6"/>
  <c r="C23" i="6"/>
  <c r="C24" i="6"/>
  <c r="C43" i="6"/>
  <c r="C42" i="6"/>
  <c r="C41" i="6"/>
  <c r="C40" i="6"/>
  <c r="C39" i="6"/>
  <c r="C38" i="6"/>
  <c r="C37" i="6"/>
  <c r="C36" i="6"/>
  <c r="C35" i="6"/>
  <c r="C8" i="6"/>
  <c r="E49" i="6" l="1"/>
  <c r="F18" i="3"/>
  <c r="F64" i="6" s="1"/>
  <c r="E23" i="3"/>
  <c r="F4" i="3"/>
  <c r="F50" i="6" s="1"/>
  <c r="E48" i="6"/>
  <c r="F23" i="3" l="1"/>
  <c r="H10" i="3" s="1"/>
  <c r="E68" i="6"/>
  <c r="F68" i="6" l="1"/>
</calcChain>
</file>

<file path=xl/sharedStrings.xml><?xml version="1.0" encoding="utf-8"?>
<sst xmlns="http://schemas.openxmlformats.org/spreadsheetml/2006/main" count="277" uniqueCount="228">
  <si>
    <t>Pályázó szervezet teljes neve</t>
  </si>
  <si>
    <t>Pályázó besorolása</t>
  </si>
  <si>
    <t>Megye</t>
  </si>
  <si>
    <t>Irányítószám</t>
  </si>
  <si>
    <t>Település</t>
  </si>
  <si>
    <t>Utca, házszám</t>
  </si>
  <si>
    <t>Pályázó szervezet székhelye</t>
  </si>
  <si>
    <t>Pályázó szervezet levelezési címe</t>
  </si>
  <si>
    <t>Adószám</t>
  </si>
  <si>
    <t>Kapcsolattartó neve</t>
  </si>
  <si>
    <t>Kapcsolattartó beosztása</t>
  </si>
  <si>
    <t>Kapcsolattartó mobilszáma</t>
  </si>
  <si>
    <t>Bankszámlaszám</t>
  </si>
  <si>
    <t>Kapcsolttartó adatai</t>
  </si>
  <si>
    <t>Alapadatok</t>
  </si>
  <si>
    <t>HRSZ</t>
  </si>
  <si>
    <t>A felújítani kívánt létesítmény adatai</t>
  </si>
  <si>
    <t>Létesítmény neve</t>
  </si>
  <si>
    <t>Létesítmény tulajdonosa</t>
  </si>
  <si>
    <t>Létesítmény fenntartója</t>
  </si>
  <si>
    <t>A létesítményben szabvány kézilabdapálya található</t>
  </si>
  <si>
    <t>IGEN</t>
  </si>
  <si>
    <t>NEM</t>
  </si>
  <si>
    <t>Felújítás tárgya</t>
  </si>
  <si>
    <t>Felújítás típusa</t>
  </si>
  <si>
    <t>Sorszám</t>
  </si>
  <si>
    <t>Tornaterem</t>
  </si>
  <si>
    <t>ÁFA</t>
  </si>
  <si>
    <t>Becsült nettó ár</t>
  </si>
  <si>
    <t>Becsült bruttó ár</t>
  </si>
  <si>
    <t>Létesítmény helyzetének, állapotának rövid bemutatása, a felújítás szükségességének indoklása</t>
  </si>
  <si>
    <t>1. Pályázó regisztrációs adatai</t>
  </si>
  <si>
    <t>1.1. A pályázó szervezet teljes neve</t>
  </si>
  <si>
    <t>1.2. A pályázó besorolása</t>
  </si>
  <si>
    <t>1.3. A pályázó adószáma</t>
  </si>
  <si>
    <t>1.4. A pályázó bankszámlaszáma</t>
  </si>
  <si>
    <t>1.5. A pályázó székhelye</t>
  </si>
  <si>
    <t>1.5.1. Megye</t>
  </si>
  <si>
    <t>1.5.2. Irányítószám</t>
  </si>
  <si>
    <t>1.5.3. Település</t>
  </si>
  <si>
    <t>1.5.4. Utca, házszám</t>
  </si>
  <si>
    <t>1.6. A pályázó levelezési címe</t>
  </si>
  <si>
    <t>1.7. Kapcsolattartó adatai</t>
  </si>
  <si>
    <t>1.7.1. Kapcsolattartó neve</t>
  </si>
  <si>
    <t>1.7.2. Kapcsolattartó beosztása</t>
  </si>
  <si>
    <t>1.7.3. Kapcsolattartó mobiltelefonszáma</t>
  </si>
  <si>
    <t>1.6.1. Irányítószám</t>
  </si>
  <si>
    <t>1.6.2. Település</t>
  </si>
  <si>
    <t>1.6.3. Utca, házszám</t>
  </si>
  <si>
    <t>Pályázati adatlap</t>
  </si>
  <si>
    <t>Országos tornateremfelújítási program</t>
  </si>
  <si>
    <t>I. Pályázó adatai</t>
  </si>
  <si>
    <t>II. Pályázat adatai</t>
  </si>
  <si>
    <t>2. A felújítani kívánt létesítmény adatai</t>
  </si>
  <si>
    <t>2.1. Létesítmény címadatai</t>
  </si>
  <si>
    <t>2.1.1. Megye</t>
  </si>
  <si>
    <t>2.1.2. Irányítószám</t>
  </si>
  <si>
    <t>2.1.3. Település</t>
  </si>
  <si>
    <t>2.1.4. Utca, házszám</t>
  </si>
  <si>
    <t>2.1.5. Helyrajzi szám</t>
  </si>
  <si>
    <t>2.2. Létesítmény neve</t>
  </si>
  <si>
    <t>2.3. Létesítmény tulajdonosa</t>
  </si>
  <si>
    <t>2.4. Létesítmény fenntartója</t>
  </si>
  <si>
    <t>2.5. A létesítményben hitelesített szabvány kézilabdapálya található</t>
  </si>
  <si>
    <t>3. A felújítás adatai</t>
  </si>
  <si>
    <t>4. Létesítmény helyzetének, állapotának rövid bemutatása, a felújítás szükségességének indoklása</t>
  </si>
  <si>
    <t>5. A pályázathoz csatolt mellékletek</t>
  </si>
  <si>
    <t>db</t>
  </si>
  <si>
    <t>A felújítással érintett ingatlan 30 napnál nem régebbi tulajdoni lapjának földhivatal által kiadott eredeti példánya vagy hiteles másolata</t>
  </si>
  <si>
    <t>A rendelkező hatóság igazolása arról, hogy a bejelentésben megjelölt beruházási tevékenység nem építésiengedély-köteles</t>
  </si>
  <si>
    <t>Melléklet megnevezése</t>
  </si>
  <si>
    <t>Darabszám</t>
  </si>
  <si>
    <t>6. Nyilatkozatok</t>
  </si>
  <si>
    <t>Egyéb</t>
  </si>
  <si>
    <t>Összesen</t>
  </si>
  <si>
    <t>Ellenőrző cella</t>
  </si>
  <si>
    <t>ÁFA (Ft)</t>
  </si>
  <si>
    <t>Becsült nettó ár (Ft)</t>
  </si>
  <si>
    <t>Becsült bruttó ár (Ft)</t>
  </si>
  <si>
    <t>A pályázati biztosíték befizetését igazoló bizonylat másolati példánya</t>
  </si>
  <si>
    <t xml:space="preserve">Öltöző </t>
  </si>
  <si>
    <t>tetőfelújítás</t>
  </si>
  <si>
    <t>belső_felújítás</t>
  </si>
  <si>
    <t>gépészeti_rendszer_korszerűsítése</t>
  </si>
  <si>
    <t>vizesblokk_felújítása</t>
  </si>
  <si>
    <t>öltözőhelyiség_felújítása</t>
  </si>
  <si>
    <t>padlóburkolat felújítása (javítás, csiszolás, lakkozás stb.)</t>
  </si>
  <si>
    <t>padlóburkolat csere</t>
  </si>
  <si>
    <t>pályaburkolat_felújítás_és_csere</t>
  </si>
  <si>
    <t>vakolat felújítás, festés, burkolatok (falak, mennyezet stb.), belső nyílászáró csere</t>
  </si>
  <si>
    <t>tetőfedés, vízelvezető- vízszigetelő rendszer</t>
  </si>
  <si>
    <t>hőszigetelés</t>
  </si>
  <si>
    <t>meglévő homlokzat felújítása (vakolás, festés)</t>
  </si>
  <si>
    <t>utólagos hőszigetelő rendszer</t>
  </si>
  <si>
    <t>nyílászáró csere</t>
  </si>
  <si>
    <t>világítás_és_elektromos_hálózat_korszerűsítése</t>
  </si>
  <si>
    <t>Lámpatestek cseréje</t>
  </si>
  <si>
    <t>elektromos vezetékhálózat, elosztó stb. felújítása, cseréje</t>
  </si>
  <si>
    <t>gépészeti rendszer, (vízvezeték, fűtés, szaniterek, szellőzés stb.)</t>
  </si>
  <si>
    <t>elektromos hálózat, szerelvények stb.</t>
  </si>
  <si>
    <t>építőmesteri: burkolás, festés, vakolás, belső nyílászáró csere</t>
  </si>
  <si>
    <t>belső_felújítás.</t>
  </si>
  <si>
    <t>homlokzat_és_nyílászáró</t>
  </si>
  <si>
    <t>Alapterület kűzdőtér (m2)</t>
  </si>
  <si>
    <t>Alapterület lelátó (m2)</t>
  </si>
  <si>
    <t>Talaj</t>
  </si>
  <si>
    <t>Befogadóképesség (ülő, álló)</t>
  </si>
  <si>
    <t>Öltözők száma</t>
  </si>
  <si>
    <t>Öltözők mérete (fő)</t>
  </si>
  <si>
    <t>Orvosi szobák száma</t>
  </si>
  <si>
    <t>Orvosi szobák felszereltsége</t>
  </si>
  <si>
    <t>Gyúrószobák száma</t>
  </si>
  <si>
    <t>Gyúrószobák felszereltsége</t>
  </si>
  <si>
    <t>Kondicionáló termek száma</t>
  </si>
  <si>
    <t>Kondicionáló termek felszereltsége</t>
  </si>
  <si>
    <t>Szauna igen/nem</t>
  </si>
  <si>
    <t>Iroda (igen esetén méretei, felszereltsége)</t>
  </si>
  <si>
    <t>Konferenciaterem (igen esetén méretei, felszereltsége)</t>
  </si>
  <si>
    <t>Technikai szoba (igen esetén méretei, felszereltsége)</t>
  </si>
  <si>
    <t>Tároló helyiség (igen esetén méretei, felszereltsége)</t>
  </si>
  <si>
    <t>Parkoló/Zárt parkoló (férőhelyek száma)</t>
  </si>
  <si>
    <t>Mosoda (igen/nem)</t>
  </si>
  <si>
    <t>Internet-hozzáférés módja</t>
  </si>
  <si>
    <t>berendezés, öltözőpadok</t>
  </si>
  <si>
    <t>Kapcsolattartó e-mail címe</t>
  </si>
  <si>
    <t>1.7.4. Kapcsolattartó e-mail címe</t>
  </si>
  <si>
    <t>Nyilatkozat az ingatlan tulajdonos, vagy a sportszervezet által egy összegben kifizetendő összeg rendelkezésre állásáról</t>
  </si>
  <si>
    <t>a pályázati adatlapon és mellékleteiben feltüntetett adatok teljes körűek, valódiak és  hitelesek, az abban tett nyilatkozatok a valóságnak megfelelnek;</t>
  </si>
  <si>
    <t>1.</t>
  </si>
  <si>
    <t>a megállapodás tartalmát a pályázó megismerte és tudomásul veszi, hogy annak módosítására csak az MKSZ kifejezett hozzájárulása esetén van mód, azzal, hogy a hozzájárulás megtagadása nem mentesíti a pályázót ajánlati kötöttsége alól;</t>
  </si>
  <si>
    <t>Alulírott, mint a pályázó képviseletére jogosult személy a pályázó szervezet nevében az alábbiakról nyilatkozom:</t>
  </si>
  <si>
    <t>a pályázó vállalja, hogy a kivitelezéshez szükséges összes engedélyt beszerzi és a kivitelezés kezdetére átadja azokat az MKSZ, vagy az MKSZ képviselője részére;</t>
  </si>
  <si>
    <t>a pályázó vállalja, hogy az anyagok, gépek, stb. – építési területre történő – beszállításához szükséges bejárást, útvonalat biztosítja;</t>
  </si>
  <si>
    <t>a pályázó együttműködik a kivitelezővel, az MKSZ képviselőjével és az MKSZ által megbízott műszaki ellenőrrel azért, hogy a kivitelezés a nyertes pályázóval történt egyeztetés után az MKSZ által meghatározott időpontban elkezdődhessen, és zökkenőmentesen kerüljön végrehajtásra;</t>
  </si>
  <si>
    <t>a pályázó tudomásul veszi azt, hogy a kivitelezés műszaki tartalmához és költségéhez kapcsolódó információkról az MKSZ nem köteles részletesebb tájékoztatást biztosítani annál, mint ami a pályázati útmutatóban, a vállalkozóval kötött szerződésben és annak mellékleteiben olvasható;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</si>
  <si>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</si>
  <si>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</si>
  <si>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</si>
  <si>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</si>
  <si>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</si>
  <si>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</si>
  <si>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</si>
  <si>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</si>
  <si>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</si>
  <si>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</si>
  <si>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</si>
  <si>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</si>
  <si>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</si>
  <si>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</si>
  <si>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</si>
  <si>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Kiemelt funkciói (sportszakmai/sportági/egyéb)</t>
  </si>
  <si>
    <t>Képviseletre jogosult aláírása</t>
  </si>
  <si>
    <t>Budapest,</t>
  </si>
  <si>
    <t>A felújítás műszaki tartalmának részletes kifejtése (a pályázati kiírás 7.5. pontjában meghatározott dokumentumok)</t>
  </si>
  <si>
    <t>mobil_térelválasztó_beszerzése</t>
  </si>
  <si>
    <t>mobil térelválasztó beszerzése</t>
  </si>
  <si>
    <t>Kitöltési Útmutató</t>
  </si>
  <si>
    <t>1. A pályázó regisztrációs adatai</t>
  </si>
  <si>
    <t>2. Létesítmény adatai</t>
  </si>
  <si>
    <t>- A felújítás tárgya oszlopban válassza ki A listából A felújítandó épületrészt</t>
  </si>
  <si>
    <t>- A nettó árhoz kérem írja be a pályázathoz benyújtott részletes költségtervben szereplő nettó árakat az adott projektelemekre vonatkozóan</t>
  </si>
  <si>
    <t>4. Szöveges értékelés</t>
  </si>
  <si>
    <t>5. Csatolt mellékletek</t>
  </si>
  <si>
    <t>- Kérem írja be a darabszámokat a kötelező mellékletek mellé, valamint ha van egyéb csatolt dokumentum, azok darabszámát is írja be az "egyéb" kategóriába</t>
  </si>
  <si>
    <t>Összesítő adatlap</t>
  </si>
  <si>
    <t>- Az utolsó munkalap (Összesítő adatlap) kitöltése nem lehetséges, annak adatai az előző munkalapokon kitöltött adatokból generálódnak, majd ezt szükséges kinyomtatni és cégszerűen aláírva beküldeni a Magyar Kézilabda Szövetség részére</t>
  </si>
  <si>
    <t>- A kitöltött adatok összesítve ezen munkalapon jelennek meg</t>
  </si>
  <si>
    <t>- A pályázati adatlapon csak azok a cellák szerkeszthetőek, amelyek kitöltésre kell hogy kerüljenek</t>
  </si>
  <si>
    <t>Szakmai együttműködésben szereplő szervezet adatai</t>
  </si>
  <si>
    <t>Szervezet teljes neve</t>
  </si>
  <si>
    <t xml:space="preserve">1.8. Szakmai együttműködésben szereplő szervezet </t>
  </si>
  <si>
    <t>fűtési és/vagy hűtési rendszer felújtása</t>
  </si>
  <si>
    <t>szellőző rendszer felújítása; vízellátás csatornázási munkák</t>
  </si>
  <si>
    <t>a pályázó tudomásul veszi, hogy szerződéskötési kötelezettség terheli. Amennyiben a szerződéskötési kötelezettségnek a teljes beruházási költség megismerését követő 15 munkanapon belül nem tesz eleget a pályázó vagy a 14. pontban meghatározott összeget 30 napon belül nem utalja át, az MKSZ a pályázatot visszalépettnek tekintheti, és 2 évre kizárhatja az MKSZ által kiírásra kerülő későbbi pályázatokból valamint nem fizeti vissza a pályázó által Pályázati Biztosítékként megfizetett összeget.</t>
  </si>
  <si>
    <t>- A kiválasztott résznek megfelelően a 2. oszlop legördülő listájából válassza ki a felújítás típusát</t>
  </si>
  <si>
    <t>- A becsült bruttó árnak el kell érnie az 5 millió forintot és nem haladhatja meg a 50 millió forintot. Amennyiben a bruttó érték nem 5M-50M Ft közé esik, az ellenőrző cella hibát jelez</t>
  </si>
  <si>
    <t>Szervezet székhelye</t>
  </si>
  <si>
    <t>Szervezet adószáma</t>
  </si>
  <si>
    <t>1.8.1. Szervezet teljes neve</t>
  </si>
  <si>
    <t>1.8.2. Szervezet székhelye</t>
  </si>
  <si>
    <t>1.8.3. Szervezet adószáma</t>
  </si>
  <si>
    <t>a pályázat benyújtásának időpontjában a pályázó képviselője jogosult a pályázó képviseletére és kijelenti, hogy amennyiben releváns, testületi szervek részéről a pályázat benyújtásához és a jelen nyilatkozat megtételéhez szükséges felhatalmazással rendelkezik, a pályázat benyújtását jóváhagyták és harmadik személyeknek semminemű olyan jogosultsága nincs, mely az általa képviselt szervezet részéről megakadályozná vagy bármiben korlátozná a pályázat megvalósítását;</t>
  </si>
  <si>
    <t>a pályázó kijelenti, hogy a fejlesztéshez szükséges méretű terület a rendelkezésére áll és vállalja, hogy minden olyan feltételt biztosít a felújítás teljes időtartama alatt, ami egyéb esetben a beruházó feladata lenne (felvonulási terület biztosítása, vízvételi lehetőség, áramvételi lehetőség, munkaterület kivitelezésre alkalmassá tétele, felújítási terület előkészítése);</t>
  </si>
  <si>
    <t>a pályázó vállalja, hogy a fejlesztés helyszínén, az MKSZ által a vállalkozók kiválasztására irányuló pályázási időszakban valamennyi, a kivitelezésben részt venni kívánó Vállalkozónak és Szállítónak – előre egyeztetett időpontban – bemutatja az építési területet, ismerteti velük mindazon adatokat, tényeket, stb., amelyek a kivitelezésre és az anyagszállításra történő minél pontosabb ajánlatadáshoz szükséges. Lehetőséget biztosít részükre a helyszín megismerésére, bejárására, tanulmányozására. Vállalja, hogy olyan részletes adatokat ad meg részükre, amelyek elősegítik azt, hogy az MKSZ által rendelkezésükre bocsátott információk mellett, szakmailag és pénzügyileg megalapozott ajánlatot nyújthassanak be a kivitelezésre.</t>
  </si>
  <si>
    <t xml:space="preserve">a fejlesztés kapcsán, az MKSZ és a kivitelezést végző Vállalkozó közti vállalkozói szerződéshez tartozó műszaki tartalmat a kivitelezés kezdési időpontjában (a terület műszaki átadásakor) a pályázó megismeri, és az abban foglaltakat elfogadja, segíti annak megvalósulását. </t>
  </si>
  <si>
    <t>a pályázó tudomásul veszi, hogy az MKSZ az előző pontban említett szerződésben meghatározott megvalósított fejlesztés átadását követő egy év múlva, garanciális bejárásra hívja a szerződést aláíró kivitelezőt, amelynek során a pályázó közreműködik az eljárásban. A pályázó és a kivitelező közösen megvizsgálják a felújítás állapotát, jegyzőkönyvet vesznek fel a garanciális hibákról (amennyiben lesznek). A jegyzőkönyvben rögzítik a kijavítandó hibákat és a javítás elvégzésére közösen meghatároznak egy időpontot, vagy rögzítik, hogy nincsenek garanciális hibák. Amennyiben a hibákat a kivitelező határidőre és hiánytalanul kijavította, vagy nem voltak hibák, a jegyzőkönyvben rögzítik ezt a tényt, és a jegyzőkönyv egy példányát átadják az MKSZ képviselője részére.</t>
  </si>
  <si>
    <t>a pályázó vállalja, hogy nyertes pályázat esetén, a szerződéskötés feltételeként egy összegben kifizetésre kerül az együttműködési megállapodás mellékletében meghatározott összeg 30%-a, amely a pályázat szerinti beruházás tényleges bruttó összegének 30%-a. Ezt az összeget a pályázó 30 napon belül átutalás útján teljesíti az MKSZ részére. A pályázati biztosítékként megfizetett díj ebbe az összegbe beszámít.</t>
  </si>
  <si>
    <t>ha a tényleges kivitelezési ár magasabb, mint a pályázat benyújtásakor megismert becsült költség 110%-a, akkor pályázó elállhat az MKSZ által kötendő együttműködési megállapodás aláírásától. Jogosult továbbá az elállásra, amennyiben a pályázó az MKSZ által kért, tulajdonosi,  vagyonkezelői hozzájáruló nyilatkozatot 30 napon belül a tulajdonos, vagyonkezelő hivatalos döntése miatt nem bocsájtja rendelkezésére. Amennyiben bármilyen más ok miatt, vagy indoklás nélkül áll el a pályázó az MKSZ által kötendő együttműködési megállapodás aláírásától, akkor tudomásul veszi, hogy elveszti a Pályázati Biztosítékként megfizetett összeget.</t>
  </si>
  <si>
    <t>Aláírt előzetes nyilatkozat/nyilatkozatok a sportcélú ingatlan tulajdonosát/tulajdonosait, vagy vagyonkezelőjét képviselő személy részéről, amelyben kijelenti, hogy a felújításhoz történő hozzájárulást a szerződés aláírásáig az MKSZ rendelkezésre bocsájtja.</t>
  </si>
  <si>
    <t>- Az adatlapban szereplő összes munkalap kitöltése kötelező 1-5. sorszámig</t>
  </si>
  <si>
    <t>- A munkalap minden cellája kötelezően kitöltendő. Amennyiben valamelyik cella üresen marad, hibaüzenet jelenik meg</t>
  </si>
  <si>
    <t>- Kérem írjon szöveges értékelést a létesítmény jelenlegi állapotáról, a felújítás szükségességéről. Amennyiben a szöveg terjedelme olyan nagy, hogy nem fér rá az Összesítő adatlapra, úgy a szöveges értékelést  külön mellékletként szükséges benyújtani</t>
  </si>
  <si>
    <t>- Kérem nyomtassa ki ezen munkalapot, majd cégszerűen aláírva két példányban küldje meg mellékletekkel együtt a Magyar Kézilabda Szövetség részére, a pályázati útmutatóban részletezettek szerint</t>
  </si>
  <si>
    <r>
      <t xml:space="preserve">- A kitöltött adatlapot mentse el, és a fájlt küldje meg a </t>
    </r>
    <r>
      <rPr>
        <u/>
        <sz val="11"/>
        <color rgb="FF0070C0"/>
        <rFont val="Calibri"/>
        <family val="2"/>
        <charset val="238"/>
        <scheme val="minor"/>
      </rPr>
      <t>palyazat@keziszovetseg.hu</t>
    </r>
    <r>
      <rPr>
        <sz val="11"/>
        <color theme="1"/>
        <rFont val="Calibri"/>
        <family val="2"/>
        <charset val="238"/>
        <scheme val="minor"/>
      </rPr>
      <t xml:space="preserve"> e-mail címre</t>
    </r>
  </si>
  <si>
    <t>A Magyar Kézilabda Szövetség tagjaként nyilvántartott sportszervezettel és/vagy az ingatlan fekvése szerinti településen található, a Kézilabda az iskolában elnevezésű programban részt vevő oktatási intézménnyel kötött szakmai megállapodás hiteles másolata, vagy a Magyar Diáksport Szövetség által kiállított igazolás hiteles másolata, amely tartalmazza, hogy az oktatási intézmény tanulói részt vesznek a MDSZ által szervezett versenyeken</t>
  </si>
  <si>
    <t>a pályázó pályázati kiírás 2. pontjában meghatározott feltételeknek megfelel;</t>
  </si>
  <si>
    <t>a pályázat benyújtásával egyidejűleg a pályázó vállalja, hogy a szerződésben meghatározott időpontig a fejlesztés helyszínéül szolgáló munkaterületet az MKSZ, illetőleg az érdekkörében eljáró vállalkozó birtokába bocsátja. A pályázó tudomásul veszi, hogy ezen átadás és a megvalósítás időpontjának meghatározása az MKSZ elsődlegesen logisztikai szempontjai figyelembevételével történik és nem az oktatási szünetekre tekintettel kerül megállapításra.</t>
  </si>
  <si>
    <t>a pályázat benyújtásával egyidejűleg a pályázó vállalja a pályázati kategóriához meghatározott pályázati biztosíték megfizetését és tudomásul veszi, hogy amennyiben az ajánlati kötöttségének ideje alatt pályázati kérelmét visszavonja, vagy az érdekkörében felmerült okokból eláll a szerződéskötéstől, vagy - a külön felszólítás ellenére - nem adja át határidőben a szerződés szerinti időpontban a munkaterületet a pályázati biztosíték az MKSZ-t illeti meg;</t>
  </si>
  <si>
    <t>17.</t>
  </si>
  <si>
    <t>Váci Tankerületi Központ</t>
  </si>
  <si>
    <t>Költségvetési szerv</t>
  </si>
  <si>
    <t>15835523-2-13</t>
  </si>
  <si>
    <t>10032000-00336750-00000000</t>
  </si>
  <si>
    <t>Pest</t>
  </si>
  <si>
    <t>Vác</t>
  </si>
  <si>
    <t>dr. Csányi László krt. 45.</t>
  </si>
  <si>
    <t>Moórné Horváth Beatrix</t>
  </si>
  <si>
    <t>üzemeltetési referens</t>
  </si>
  <si>
    <t>nem</t>
  </si>
  <si>
    <t>linóleum</t>
  </si>
  <si>
    <t>15/öltöző</t>
  </si>
  <si>
    <t>vezetékes/wifi</t>
  </si>
  <si>
    <t>beatrix.horvath.moorne@kk.gov.hu</t>
  </si>
  <si>
    <t>0630-200-4305</t>
  </si>
  <si>
    <t>Szentendre</t>
  </si>
  <si>
    <t>Mária u. 1.</t>
  </si>
  <si>
    <t>Izbégi Általános Iskola</t>
  </si>
  <si>
    <t>Teljes testi nevelés</t>
  </si>
  <si>
    <t>igen, 15m2</t>
  </si>
  <si>
    <t>Az Izbégi Általános Iskolában sokrétű sportolásra van lehetőségük a gyermekeknek. Rendszeres edzések vannak küzdősport, tollaslabda, futball, kosárlabda sportágakban. A kézilabda edzések elindítására még eddig nem volt lehetőség, annak ellenére, hogy három kolégának is van képesítése szivacskézilabda edzések megtartására. Ennek lehetőségében bízunk a most megkötendő együttműködési megállapodás és a reménybeli felújítás keretén belül.
Az intézmény tornatermének PVC burkolata az intenzív használattól erősen kopott, töredezett, felújításra szorul, jelen kor elvárásainak nem megfelelő. A gyermekek testi épségének megőrzését szem előtt tartva pályázunk a tornatermünk burkolatának felújítására.</t>
  </si>
  <si>
    <t>Szentendrei Női Kézilabda Egylet</t>
  </si>
  <si>
    <t>2000 Szentendre Csősz u. 6.</t>
  </si>
  <si>
    <t>18676439-1-13</t>
  </si>
  <si>
    <t>Gróz János</t>
  </si>
  <si>
    <t>0620-431-7240</t>
  </si>
  <si>
    <t>janos.groz@gmail.com</t>
  </si>
  <si>
    <t>Szentendre Város Önkormányzata</t>
  </si>
  <si>
    <t>Váci Tankerületi Központ PB0501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</si>
</sst>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3" xfId="0" applyBorder="1" applyAlignment="1">
      <alignment wrapText="1"/>
    </xf>
    <xf numFmtId="0" fontId="5" fillId="0" borderId="13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25" xfId="0" applyBorder="1"/>
    <xf numFmtId="0" fontId="1" fillId="0" borderId="25" xfId="0" applyFont="1" applyBorder="1"/>
    <xf numFmtId="164" fontId="0" fillId="0" borderId="6" xfId="0" applyNumberFormat="1" applyBorder="1"/>
    <xf numFmtId="0" fontId="0" fillId="0" borderId="19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12" xfId="0" applyFill="1" applyBorder="1"/>
    <xf numFmtId="0" fontId="0" fillId="0" borderId="12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Fill="1" applyBorder="1"/>
    <xf numFmtId="3" fontId="0" fillId="0" borderId="18" xfId="0" applyNumberFormat="1" applyBorder="1"/>
    <xf numFmtId="3" fontId="0" fillId="0" borderId="6" xfId="0" applyNumberFormat="1" applyBorder="1"/>
    <xf numFmtId="3" fontId="0" fillId="0" borderId="14" xfId="0" applyNumberFormat="1" applyBorder="1"/>
    <xf numFmtId="3" fontId="0" fillId="0" borderId="21" xfId="0" applyNumberForma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3" fontId="1" fillId="0" borderId="6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0" borderId="8" xfId="0" applyBorder="1" applyProtection="1">
      <protection locked="0"/>
    </xf>
    <xf numFmtId="0" fontId="7" fillId="0" borderId="8" xfId="1" applyBorder="1" applyAlignment="1" applyProtection="1"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3" fontId="0" fillId="0" borderId="8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3" fontId="0" fillId="0" borderId="20" xfId="0" applyNumberFormat="1" applyBorder="1" applyProtection="1"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7" xfId="0" applyFill="1" applyBorder="1" applyAlignment="1">
      <alignment wrapText="1"/>
    </xf>
    <xf numFmtId="0" fontId="0" fillId="0" borderId="27" xfId="0" applyFill="1" applyBorder="1"/>
    <xf numFmtId="0" fontId="0" fillId="0" borderId="18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5" xfId="0" applyBorder="1" applyAlignment="1">
      <alignment horizontal="center" wrapText="1"/>
    </xf>
    <xf numFmtId="0" fontId="0" fillId="0" borderId="25" xfId="0" quotePrefix="1" applyBorder="1" applyAlignment="1">
      <alignment wrapText="1"/>
    </xf>
    <xf numFmtId="0" fontId="0" fillId="0" borderId="25" xfId="0" applyBorder="1" applyAlignment="1">
      <alignment wrapText="1"/>
    </xf>
    <xf numFmtId="0" fontId="10" fillId="0" borderId="25" xfId="0" applyFont="1" applyBorder="1" applyAlignment="1">
      <alignment wrapText="1"/>
    </xf>
    <xf numFmtId="0" fontId="0" fillId="0" borderId="9" xfId="0" applyBorder="1"/>
    <xf numFmtId="0" fontId="4" fillId="0" borderId="7" xfId="0" applyFont="1" applyBorder="1" applyAlignment="1">
      <alignment horizontal="center" wrapText="1"/>
    </xf>
    <xf numFmtId="0" fontId="0" fillId="0" borderId="25" xfId="0" quotePrefix="1" applyBorder="1" applyAlignment="1"/>
    <xf numFmtId="0" fontId="1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16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" fontId="1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justify" wrapText="1"/>
    </xf>
    <xf numFmtId="164" fontId="0" fillId="0" borderId="10" xfId="0" applyNumberFormat="1" applyBorder="1" applyAlignment="1">
      <alignment horizontal="left" vertical="top" wrapText="1"/>
    </xf>
    <xf numFmtId="164" fontId="0" fillId="0" borderId="11" xfId="0" applyNumberFormat="1" applyBorder="1" applyAlignment="1">
      <alignment horizontal="left" vertical="top" wrapText="1"/>
    </xf>
    <xf numFmtId="164" fontId="0" fillId="0" borderId="12" xfId="0" applyNumberForma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2">
    <cellStyle name="Hivatkozás" xfId="1" builtinId="8"/>
    <cellStyle name="Normá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zoomScaleNormal="100" workbookViewId="0"/>
  </sheetViews>
  <sheetFormatPr defaultRowHeight="15" x14ac:dyDescent="0.25"/>
  <cols>
    <col min="1" max="1" width="135.85546875" customWidth="1"/>
  </cols>
  <sheetData>
    <row r="1" spans="1:1" ht="19.5" thickBot="1" x14ac:dyDescent="0.35">
      <c r="A1" s="69" t="s">
        <v>156</v>
      </c>
    </row>
    <row r="2" spans="1:1" x14ac:dyDescent="0.25">
      <c r="A2" s="64"/>
    </row>
    <row r="3" spans="1:1" x14ac:dyDescent="0.25">
      <c r="A3" s="65" t="s">
        <v>167</v>
      </c>
    </row>
    <row r="4" spans="1:1" x14ac:dyDescent="0.25">
      <c r="A4" s="65" t="s">
        <v>189</v>
      </c>
    </row>
    <row r="5" spans="1:1" ht="30" x14ac:dyDescent="0.25">
      <c r="A5" s="65" t="s">
        <v>165</v>
      </c>
    </row>
    <row r="6" spans="1:1" x14ac:dyDescent="0.25">
      <c r="A6" s="66"/>
    </row>
    <row r="7" spans="1:1" x14ac:dyDescent="0.25">
      <c r="A7" s="67" t="s">
        <v>157</v>
      </c>
    </row>
    <row r="8" spans="1:1" x14ac:dyDescent="0.25">
      <c r="A8" s="66"/>
    </row>
    <row r="9" spans="1:1" x14ac:dyDescent="0.25">
      <c r="A9" s="65" t="s">
        <v>190</v>
      </c>
    </row>
    <row r="10" spans="1:1" x14ac:dyDescent="0.25">
      <c r="A10" s="66"/>
    </row>
    <row r="11" spans="1:1" x14ac:dyDescent="0.25">
      <c r="A11" s="67" t="s">
        <v>158</v>
      </c>
    </row>
    <row r="12" spans="1:1" x14ac:dyDescent="0.25">
      <c r="A12" s="66"/>
    </row>
    <row r="13" spans="1:1" x14ac:dyDescent="0.25">
      <c r="A13" s="65" t="s">
        <v>190</v>
      </c>
    </row>
    <row r="14" spans="1:1" x14ac:dyDescent="0.25">
      <c r="A14" s="66"/>
    </row>
    <row r="15" spans="1:1" x14ac:dyDescent="0.25">
      <c r="A15" s="67" t="s">
        <v>64</v>
      </c>
    </row>
    <row r="16" spans="1:1" x14ac:dyDescent="0.25">
      <c r="A16" s="66"/>
    </row>
    <row r="17" spans="1:1" x14ac:dyDescent="0.25">
      <c r="A17" s="65" t="s">
        <v>159</v>
      </c>
    </row>
    <row r="18" spans="1:1" x14ac:dyDescent="0.25">
      <c r="A18" s="65" t="s">
        <v>174</v>
      </c>
    </row>
    <row r="19" spans="1:1" x14ac:dyDescent="0.25">
      <c r="A19" s="65" t="s">
        <v>160</v>
      </c>
    </row>
    <row r="20" spans="1:1" ht="30" x14ac:dyDescent="0.25">
      <c r="A20" s="65" t="s">
        <v>175</v>
      </c>
    </row>
    <row r="21" spans="1:1" x14ac:dyDescent="0.25">
      <c r="A21" s="66"/>
    </row>
    <row r="22" spans="1:1" x14ac:dyDescent="0.25">
      <c r="A22" s="67" t="s">
        <v>161</v>
      </c>
    </row>
    <row r="23" spans="1:1" x14ac:dyDescent="0.25">
      <c r="A23" s="66"/>
    </row>
    <row r="24" spans="1:1" ht="30" x14ac:dyDescent="0.25">
      <c r="A24" s="65" t="s">
        <v>191</v>
      </c>
    </row>
    <row r="25" spans="1:1" x14ac:dyDescent="0.25">
      <c r="A25" s="66"/>
    </row>
    <row r="26" spans="1:1" x14ac:dyDescent="0.25">
      <c r="A26" s="67" t="s">
        <v>162</v>
      </c>
    </row>
    <row r="27" spans="1:1" x14ac:dyDescent="0.25">
      <c r="A27" s="66"/>
    </row>
    <row r="28" spans="1:1" ht="30" x14ac:dyDescent="0.25">
      <c r="A28" s="65" t="s">
        <v>163</v>
      </c>
    </row>
    <row r="29" spans="1:1" x14ac:dyDescent="0.25">
      <c r="A29" s="66"/>
    </row>
    <row r="30" spans="1:1" x14ac:dyDescent="0.25">
      <c r="A30" s="67" t="s">
        <v>164</v>
      </c>
    </row>
    <row r="31" spans="1:1" x14ac:dyDescent="0.25">
      <c r="A31" s="66"/>
    </row>
    <row r="32" spans="1:1" x14ac:dyDescent="0.25">
      <c r="A32" s="65" t="s">
        <v>166</v>
      </c>
    </row>
    <row r="33" spans="1:1" ht="30" x14ac:dyDescent="0.25">
      <c r="A33" s="65" t="s">
        <v>192</v>
      </c>
    </row>
    <row r="34" spans="1:1" x14ac:dyDescent="0.25">
      <c r="A34" s="70" t="s">
        <v>193</v>
      </c>
    </row>
    <row r="35" spans="1:1" ht="15.75" thickBot="1" x14ac:dyDescent="0.3">
      <c r="A35" s="68"/>
    </row>
  </sheetData>
  <sheetProtection algorithmName="SHA-512" hashValue="zvswu/1noIEBs4pHtu6rTSyqEAja2pohWVNLP4V9KB3ADVacRZJxuojafRXuCxaKXvOf8AS5K9RrAxYO0fzrgQ==" saltValue="GYgcLE0G7c4zZzVMcr1+hA==" spinCount="100000" sheet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B3" sqref="B3"/>
    </sheetView>
  </sheetViews>
  <sheetFormatPr defaultRowHeight="15" x14ac:dyDescent="0.25"/>
  <cols>
    <col min="1" max="1" width="38.5703125" customWidth="1"/>
    <col min="2" max="2" width="38" customWidth="1"/>
    <col min="3" max="3" width="18.42578125" customWidth="1"/>
    <col min="4" max="4" width="28" customWidth="1"/>
    <col min="5" max="5" width="20.140625" customWidth="1"/>
    <col min="6" max="6" width="12.85546875" customWidth="1"/>
    <col min="7" max="7" width="17" customWidth="1"/>
    <col min="8" max="8" width="25.7109375" customWidth="1"/>
    <col min="9" max="9" width="12.7109375" customWidth="1"/>
    <col min="10" max="10" width="11.5703125" customWidth="1"/>
    <col min="11" max="11" width="23.140625" customWidth="1"/>
    <col min="12" max="12" width="19.140625" customWidth="1"/>
    <col min="13" max="13" width="24" customWidth="1"/>
    <col min="14" max="14" width="26.42578125" customWidth="1"/>
    <col min="15" max="15" width="25" customWidth="1"/>
    <col min="16" max="16" width="20.140625" bestFit="1" customWidth="1"/>
    <col min="17" max="17" width="19.140625" bestFit="1" customWidth="1"/>
    <col min="18" max="18" width="19" bestFit="1" customWidth="1"/>
    <col min="19" max="19" width="18.85546875" bestFit="1" customWidth="1"/>
    <col min="20" max="20" width="25.140625" bestFit="1" customWidth="1"/>
    <col min="21" max="21" width="25" bestFit="1" customWidth="1"/>
  </cols>
  <sheetData>
    <row r="1" spans="1:21" ht="15.75" thickBot="1" x14ac:dyDescent="0.3">
      <c r="A1" s="79" t="s">
        <v>14</v>
      </c>
      <c r="B1" s="80"/>
      <c r="C1" s="80"/>
      <c r="D1" s="81"/>
      <c r="E1" s="79" t="s">
        <v>6</v>
      </c>
      <c r="F1" s="80"/>
      <c r="G1" s="80"/>
      <c r="H1" s="81"/>
      <c r="I1" s="80" t="s">
        <v>7</v>
      </c>
      <c r="J1" s="80"/>
      <c r="K1" s="82"/>
      <c r="L1" s="76" t="s">
        <v>13</v>
      </c>
      <c r="M1" s="77"/>
      <c r="N1" s="77"/>
      <c r="O1" s="78"/>
      <c r="P1" s="76" t="s">
        <v>168</v>
      </c>
      <c r="Q1" s="77"/>
      <c r="R1" s="77"/>
      <c r="S1" s="77"/>
      <c r="T1" s="77"/>
      <c r="U1" s="78"/>
    </row>
    <row r="2" spans="1:21" ht="15.75" thickBot="1" x14ac:dyDescent="0.3">
      <c r="A2" s="33" t="s">
        <v>0</v>
      </c>
      <c r="B2" s="11" t="s">
        <v>1</v>
      </c>
      <c r="C2" s="11" t="s">
        <v>8</v>
      </c>
      <c r="D2" s="11" t="s">
        <v>12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3</v>
      </c>
      <c r="J2" s="11" t="s">
        <v>4</v>
      </c>
      <c r="K2" s="11" t="s">
        <v>5</v>
      </c>
      <c r="L2" s="73" t="s">
        <v>9</v>
      </c>
      <c r="M2" s="73" t="s">
        <v>10</v>
      </c>
      <c r="N2" s="74" t="s">
        <v>11</v>
      </c>
      <c r="O2" s="74" t="s">
        <v>124</v>
      </c>
      <c r="P2" s="74" t="s">
        <v>169</v>
      </c>
      <c r="Q2" s="74" t="s">
        <v>176</v>
      </c>
      <c r="R2" s="74" t="s">
        <v>177</v>
      </c>
      <c r="S2" s="73" t="s">
        <v>9</v>
      </c>
      <c r="T2" s="74" t="s">
        <v>11</v>
      </c>
      <c r="U2" s="74" t="s">
        <v>124</v>
      </c>
    </row>
    <row r="3" spans="1:21" x14ac:dyDescent="0.25">
      <c r="A3" s="46" t="s">
        <v>227</v>
      </c>
      <c r="B3" s="46" t="s">
        <v>200</v>
      </c>
      <c r="C3" s="46" t="s">
        <v>201</v>
      </c>
      <c r="D3" s="46" t="s">
        <v>202</v>
      </c>
      <c r="E3" s="46" t="s">
        <v>203</v>
      </c>
      <c r="F3" s="46">
        <v>2600</v>
      </c>
      <c r="G3" s="46" t="s">
        <v>204</v>
      </c>
      <c r="H3" s="46" t="s">
        <v>205</v>
      </c>
      <c r="I3" s="46">
        <v>2600</v>
      </c>
      <c r="J3" s="46" t="s">
        <v>204</v>
      </c>
      <c r="K3" s="46" t="s">
        <v>205</v>
      </c>
      <c r="L3" s="46" t="s">
        <v>206</v>
      </c>
      <c r="M3" s="46" t="s">
        <v>207</v>
      </c>
      <c r="N3" s="46" t="s">
        <v>213</v>
      </c>
      <c r="O3" s="47" t="s">
        <v>212</v>
      </c>
      <c r="P3" s="46" t="s">
        <v>220</v>
      </c>
      <c r="Q3" s="46" t="s">
        <v>221</v>
      </c>
      <c r="R3" s="46" t="s">
        <v>222</v>
      </c>
      <c r="S3" s="46" t="s">
        <v>223</v>
      </c>
      <c r="T3" s="46" t="s">
        <v>224</v>
      </c>
      <c r="U3" s="47" t="s">
        <v>225</v>
      </c>
    </row>
    <row r="7" spans="1:21" hidden="1" x14ac:dyDescent="0.25">
      <c r="A7">
        <f>COUNTBLANK(A3:U3)</f>
        <v>0</v>
      </c>
    </row>
    <row r="9" spans="1:21" x14ac:dyDescent="0.25">
      <c r="A9" s="83" t="str">
        <f>IF(A7&gt;0, "A beírt adatok hiányosak! Kérem töltse ki az összes adatot!","")</f>
        <v/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2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</sheetData>
  <sheetProtection algorithmName="SHA-512" hashValue="D9NdwtDKZI3DR+TsPqghwkLVv/ZQuJeGm0tlhJU7h7y+kW1Bg0JG/PuWN9RxfkLwHd2GKdULN7fZiATnoxjiPw==" saltValue="bYObEzy541ehuKCk12hCXw==" spinCount="100000" sheet="1" formatColumns="0" selectLockedCells="1"/>
  <mergeCells count="6">
    <mergeCell ref="P1:U1"/>
    <mergeCell ref="E1:H1"/>
    <mergeCell ref="I1:K1"/>
    <mergeCell ref="A1:D1"/>
    <mergeCell ref="A9:K10"/>
    <mergeCell ref="L1:O1"/>
  </mergeCells>
  <conditionalFormatting sqref="A9:K10">
    <cfRule type="containsText" dxfId="5" priority="1" operator="containsText" text="hiányosak">
      <formula>NOT(ISERROR(SEARCH("hiányosak",A9)))</formula>
    </cfRule>
  </conditionalFormatting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workbookViewId="0">
      <selection activeCell="H3" sqref="H3"/>
    </sheetView>
  </sheetViews>
  <sheetFormatPr defaultRowHeight="15" x14ac:dyDescent="0.25"/>
  <cols>
    <col min="1" max="1" width="19.7109375" bestFit="1" customWidth="1"/>
    <col min="2" max="2" width="12.28515625" bestFit="1" customWidth="1"/>
    <col min="3" max="3" width="11.140625" customWidth="1"/>
    <col min="4" max="4" width="17.5703125" bestFit="1" customWidth="1"/>
    <col min="5" max="5" width="7" bestFit="1" customWidth="1"/>
    <col min="6" max="6" width="23.28515625" bestFit="1" customWidth="1"/>
    <col min="7" max="8" width="30.5703125" bestFit="1" customWidth="1"/>
    <col min="9" max="9" width="23" bestFit="1" customWidth="1"/>
    <col min="10" max="10" width="19.7109375" bestFit="1" customWidth="1"/>
    <col min="11" max="11" width="21.7109375" bestFit="1" customWidth="1"/>
    <col min="12" max="12" width="47.5703125" customWidth="1"/>
    <col min="13" max="13" width="21.7109375" customWidth="1"/>
    <col min="14" max="14" width="26.7109375" customWidth="1"/>
    <col min="15" max="15" width="14.28515625" customWidth="1"/>
    <col min="16" max="16" width="19.85546875" customWidth="1"/>
    <col min="17" max="17" width="19.7109375" customWidth="1"/>
    <col min="18" max="18" width="14.28515625" customWidth="1"/>
    <col min="19" max="19" width="19" customWidth="1"/>
    <col min="20" max="20" width="16.5703125" customWidth="1"/>
    <col min="21" max="21" width="13.7109375" customWidth="1"/>
    <col min="22" max="22" width="22.28515625" customWidth="1"/>
    <col min="23" max="23" width="13.28515625" customWidth="1"/>
    <col min="24" max="24" width="22.42578125" customWidth="1"/>
    <col min="25" max="25" width="30.42578125" customWidth="1"/>
    <col min="26" max="26" width="21.140625" customWidth="1"/>
    <col min="27" max="27" width="19.5703125" customWidth="1"/>
    <col min="28" max="28" width="37.5703125" customWidth="1"/>
    <col min="29" max="29" width="17.7109375" customWidth="1"/>
    <col min="30" max="30" width="22" customWidth="1"/>
    <col min="32" max="32" width="9.140625" customWidth="1"/>
    <col min="33" max="33" width="9.140625" hidden="1" customWidth="1"/>
  </cols>
  <sheetData>
    <row r="1" spans="1:33" ht="15.75" thickBot="1" x14ac:dyDescent="0.3">
      <c r="A1" s="76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8"/>
    </row>
    <row r="2" spans="1:33" ht="60.75" thickBot="1" x14ac:dyDescent="0.3">
      <c r="A2" s="28" t="s">
        <v>2</v>
      </c>
      <c r="B2" s="29" t="s">
        <v>3</v>
      </c>
      <c r="C2" s="29" t="s">
        <v>4</v>
      </c>
      <c r="D2" s="29" t="s">
        <v>5</v>
      </c>
      <c r="E2" s="29" t="s">
        <v>15</v>
      </c>
      <c r="F2" s="29" t="s">
        <v>17</v>
      </c>
      <c r="G2" s="29" t="s">
        <v>18</v>
      </c>
      <c r="H2" s="30" t="s">
        <v>19</v>
      </c>
      <c r="I2" s="31" t="s">
        <v>20</v>
      </c>
      <c r="J2" s="31" t="s">
        <v>103</v>
      </c>
      <c r="K2" s="31" t="s">
        <v>104</v>
      </c>
      <c r="L2" s="31" t="s">
        <v>150</v>
      </c>
      <c r="M2" s="31" t="s">
        <v>105</v>
      </c>
      <c r="N2" s="31" t="s">
        <v>106</v>
      </c>
      <c r="O2" s="31" t="s">
        <v>107</v>
      </c>
      <c r="P2" s="31" t="s">
        <v>108</v>
      </c>
      <c r="Q2" s="31" t="s">
        <v>109</v>
      </c>
      <c r="R2" s="31" t="s">
        <v>110</v>
      </c>
      <c r="S2" s="31" t="s">
        <v>111</v>
      </c>
      <c r="T2" s="31" t="s">
        <v>112</v>
      </c>
      <c r="U2" s="31" t="s">
        <v>113</v>
      </c>
      <c r="V2" s="31" t="s">
        <v>114</v>
      </c>
      <c r="W2" s="31" t="s">
        <v>115</v>
      </c>
      <c r="X2" s="31" t="s">
        <v>116</v>
      </c>
      <c r="Y2" s="31" t="s">
        <v>117</v>
      </c>
      <c r="Z2" s="31" t="s">
        <v>118</v>
      </c>
      <c r="AA2" s="31" t="s">
        <v>119</v>
      </c>
      <c r="AB2" s="31" t="s">
        <v>120</v>
      </c>
      <c r="AC2" s="31" t="s">
        <v>121</v>
      </c>
      <c r="AD2" s="32" t="s">
        <v>122</v>
      </c>
    </row>
    <row r="3" spans="1:33" ht="30" x14ac:dyDescent="0.25">
      <c r="A3" s="48" t="s">
        <v>203</v>
      </c>
      <c r="B3" s="48">
        <v>2000</v>
      </c>
      <c r="C3" s="48" t="s">
        <v>214</v>
      </c>
      <c r="D3" s="48" t="s">
        <v>215</v>
      </c>
      <c r="E3" s="48">
        <v>2963</v>
      </c>
      <c r="F3" s="48" t="s">
        <v>216</v>
      </c>
      <c r="G3" s="48" t="s">
        <v>226</v>
      </c>
      <c r="H3" s="48" t="s">
        <v>199</v>
      </c>
      <c r="I3" s="48" t="s">
        <v>22</v>
      </c>
      <c r="J3" s="48">
        <v>549</v>
      </c>
      <c r="K3" s="48">
        <v>0</v>
      </c>
      <c r="L3" s="48" t="s">
        <v>217</v>
      </c>
      <c r="M3" s="48" t="s">
        <v>209</v>
      </c>
      <c r="N3" s="48">
        <v>0</v>
      </c>
      <c r="O3" s="48">
        <v>2</v>
      </c>
      <c r="P3" s="48" t="s">
        <v>210</v>
      </c>
      <c r="Q3" s="48">
        <v>0</v>
      </c>
      <c r="R3" s="48">
        <v>0</v>
      </c>
      <c r="S3" s="48">
        <v>0</v>
      </c>
      <c r="T3" s="48">
        <v>0</v>
      </c>
      <c r="U3" s="48">
        <v>0</v>
      </c>
      <c r="V3" s="48">
        <v>0</v>
      </c>
      <c r="W3" s="48" t="s">
        <v>22</v>
      </c>
      <c r="X3" s="48" t="s">
        <v>208</v>
      </c>
      <c r="Y3" s="48" t="s">
        <v>208</v>
      </c>
      <c r="Z3" s="48" t="s">
        <v>208</v>
      </c>
      <c r="AA3" s="48" t="s">
        <v>218</v>
      </c>
      <c r="AB3" s="48">
        <v>0</v>
      </c>
      <c r="AC3" s="48" t="s">
        <v>208</v>
      </c>
      <c r="AD3" s="48" t="s">
        <v>211</v>
      </c>
      <c r="AG3">
        <f>COUNTBLANK(A3:AD3)</f>
        <v>0</v>
      </c>
    </row>
    <row r="9" spans="1:33" ht="15" customHeight="1" x14ac:dyDescent="0.25">
      <c r="A9" s="83" t="str">
        <f>IF(AG3&gt;0, "A beírt adatok hiányosak! Kérem töltse ki az összes adatot!","")</f>
        <v/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33" ht="15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20" spans="1:1" hidden="1" x14ac:dyDescent="0.25">
      <c r="A20" t="s">
        <v>21</v>
      </c>
    </row>
    <row r="21" spans="1:1" hidden="1" x14ac:dyDescent="0.25">
      <c r="A21" t="s">
        <v>22</v>
      </c>
    </row>
  </sheetData>
  <sheetProtection algorithmName="SHA-512" hashValue="OS2p79VkdhUgWUPaiRvCr5koazxlY/YZIpIRnNe4tHZ2rNweReBjJ3TI8glq7SjbPWyoLJqeWZx0Mn2oefLxLg==" saltValue="R6/y2BEK8/47n1szpJBx3w==" spinCount="100000" sheet="1" formatColumns="0" selectLockedCells="1"/>
  <mergeCells count="2">
    <mergeCell ref="A1:AD1"/>
    <mergeCell ref="A9:K10"/>
  </mergeCells>
  <conditionalFormatting sqref="A9:K10">
    <cfRule type="containsText" dxfId="4" priority="1" operator="containsText" text="hiányosak">
      <formula>NOT(ISERROR(SEARCH("hiányosak",A9)))</formula>
    </cfRule>
  </conditionalFormatting>
  <dataValidations count="1">
    <dataValidation type="list" allowBlank="1" showInputMessage="1" showErrorMessage="1" sqref="I3 AC3 W3">
      <formula1>$A$20:$A$21</formula1>
    </dataValidation>
  </dataValidations>
  <pageMargins left="0.11811023622047245" right="0.1968503937007874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3" sqref="D3"/>
    </sheetView>
  </sheetViews>
  <sheetFormatPr defaultRowHeight="15" x14ac:dyDescent="0.25"/>
  <cols>
    <col min="1" max="1" width="15.42578125" customWidth="1"/>
    <col min="2" max="2" width="20.28515625" customWidth="1"/>
    <col min="3" max="3" width="44.28515625" customWidth="1"/>
    <col min="4" max="4" width="20.140625" customWidth="1"/>
    <col min="5" max="5" width="9.140625" customWidth="1"/>
    <col min="6" max="7" width="17.28515625" customWidth="1"/>
    <col min="8" max="8" width="55.85546875" customWidth="1"/>
    <col min="20" max="23" width="9.140625" customWidth="1"/>
    <col min="24" max="24" width="32" customWidth="1"/>
    <col min="25" max="25" width="73.7109375" hidden="1" customWidth="1"/>
    <col min="26" max="26" width="58.7109375" hidden="1" customWidth="1"/>
    <col min="27" max="27" width="46" hidden="1" customWidth="1"/>
  </cols>
  <sheetData>
    <row r="1" spans="1:27" ht="15.75" thickBot="1" x14ac:dyDescent="0.3">
      <c r="A1" s="10" t="s">
        <v>25</v>
      </c>
      <c r="B1" s="11" t="s">
        <v>23</v>
      </c>
      <c r="C1" s="71" t="s">
        <v>24</v>
      </c>
      <c r="D1" s="11" t="s">
        <v>28</v>
      </c>
      <c r="E1" s="11" t="s">
        <v>27</v>
      </c>
      <c r="F1" s="12" t="s">
        <v>29</v>
      </c>
      <c r="G1" s="19"/>
    </row>
    <row r="2" spans="1:27" x14ac:dyDescent="0.25">
      <c r="A2" s="49">
        <v>1</v>
      </c>
      <c r="B2" s="46" t="s">
        <v>26</v>
      </c>
      <c r="C2" s="46" t="s">
        <v>88</v>
      </c>
      <c r="D2" s="50">
        <v>10807065</v>
      </c>
      <c r="E2" s="50">
        <f>D2*0.27</f>
        <v>2917907.5500000003</v>
      </c>
      <c r="F2" s="35">
        <f>SUM(D2:E2)</f>
        <v>13724972.550000001</v>
      </c>
      <c r="G2" s="20"/>
    </row>
    <row r="3" spans="1:27" x14ac:dyDescent="0.25">
      <c r="A3" s="51">
        <v>2</v>
      </c>
      <c r="B3" s="52"/>
      <c r="C3" s="52"/>
      <c r="D3" s="53"/>
      <c r="E3" s="53">
        <f>D3*0.27</f>
        <v>0</v>
      </c>
      <c r="F3" s="37">
        <f t="shared" ref="F3:F23" si="0">SUM(D3:E3)</f>
        <v>0</v>
      </c>
      <c r="G3" s="20"/>
      <c r="Y3" s="3" t="s">
        <v>26</v>
      </c>
      <c r="Z3" s="3" t="s">
        <v>80</v>
      </c>
      <c r="AA3" t="s">
        <v>73</v>
      </c>
    </row>
    <row r="4" spans="1:27" x14ac:dyDescent="0.25">
      <c r="A4" s="51">
        <v>3</v>
      </c>
      <c r="B4" s="52"/>
      <c r="C4" s="52"/>
      <c r="D4" s="53"/>
      <c r="E4" s="53">
        <f>D4*0.27</f>
        <v>0</v>
      </c>
      <c r="F4" s="37">
        <f t="shared" si="0"/>
        <v>0</v>
      </c>
      <c r="G4" s="20"/>
      <c r="Y4" s="3" t="s">
        <v>88</v>
      </c>
      <c r="Z4" s="3" t="s">
        <v>84</v>
      </c>
      <c r="AA4" t="s">
        <v>101</v>
      </c>
    </row>
    <row r="5" spans="1:27" x14ac:dyDescent="0.25">
      <c r="A5" s="51">
        <v>4</v>
      </c>
      <c r="B5" s="52"/>
      <c r="C5" s="52"/>
      <c r="D5" s="53"/>
      <c r="E5" s="53">
        <f t="shared" ref="E5:E21" si="1">D5*0.27</f>
        <v>0</v>
      </c>
      <c r="F5" s="37">
        <f t="shared" ref="F5:F17" si="2">SUM(D5:E5)</f>
        <v>0</v>
      </c>
      <c r="G5" s="20"/>
      <c r="Y5" s="3" t="s">
        <v>82</v>
      </c>
      <c r="Z5" s="3" t="s">
        <v>85</v>
      </c>
      <c r="AA5" t="s">
        <v>81</v>
      </c>
    </row>
    <row r="6" spans="1:27" x14ac:dyDescent="0.25">
      <c r="A6" s="51">
        <v>5</v>
      </c>
      <c r="B6" s="52"/>
      <c r="C6" s="52"/>
      <c r="D6" s="53"/>
      <c r="E6" s="53">
        <f t="shared" si="1"/>
        <v>0</v>
      </c>
      <c r="F6" s="37">
        <f t="shared" si="2"/>
        <v>0</v>
      </c>
      <c r="G6" s="20"/>
      <c r="Y6" s="3" t="s">
        <v>81</v>
      </c>
      <c r="Z6" s="3" t="s">
        <v>81</v>
      </c>
      <c r="AA6" t="s">
        <v>102</v>
      </c>
    </row>
    <row r="7" spans="1:27" ht="15" customHeight="1" x14ac:dyDescent="0.25">
      <c r="A7" s="51">
        <v>6</v>
      </c>
      <c r="B7" s="52"/>
      <c r="C7" s="52"/>
      <c r="D7" s="53"/>
      <c r="E7" s="53">
        <f t="shared" si="1"/>
        <v>0</v>
      </c>
      <c r="F7" s="37">
        <f t="shared" si="2"/>
        <v>0</v>
      </c>
      <c r="G7" s="20"/>
      <c r="Y7" s="3" t="s">
        <v>102</v>
      </c>
      <c r="Z7" s="3" t="s">
        <v>102</v>
      </c>
    </row>
    <row r="8" spans="1:27" ht="15.75" thickBot="1" x14ac:dyDescent="0.3">
      <c r="A8" s="51">
        <v>7</v>
      </c>
      <c r="B8" s="52"/>
      <c r="C8" s="52"/>
      <c r="D8" s="53"/>
      <c r="E8" s="53">
        <f t="shared" si="1"/>
        <v>0</v>
      </c>
      <c r="F8" s="37">
        <f t="shared" si="2"/>
        <v>0</v>
      </c>
      <c r="G8" s="20"/>
      <c r="Y8" s="3" t="s">
        <v>95</v>
      </c>
    </row>
    <row r="9" spans="1:27" x14ac:dyDescent="0.25">
      <c r="A9" s="51">
        <v>8</v>
      </c>
      <c r="B9" s="52"/>
      <c r="C9" s="52"/>
      <c r="D9" s="53"/>
      <c r="E9" s="53">
        <f t="shared" si="1"/>
        <v>0</v>
      </c>
      <c r="F9" s="37">
        <f t="shared" si="2"/>
        <v>0</v>
      </c>
      <c r="G9" s="21"/>
      <c r="H9" s="17" t="s">
        <v>75</v>
      </c>
      <c r="Y9" s="3" t="s">
        <v>83</v>
      </c>
    </row>
    <row r="10" spans="1:27" ht="15.75" thickBot="1" x14ac:dyDescent="0.3">
      <c r="A10" s="51">
        <v>9</v>
      </c>
      <c r="B10" s="52"/>
      <c r="C10" s="52"/>
      <c r="D10" s="53"/>
      <c r="E10" s="53">
        <f t="shared" si="1"/>
        <v>0</v>
      </c>
      <c r="F10" s="37">
        <f t="shared" si="2"/>
        <v>0</v>
      </c>
      <c r="G10" s="22"/>
      <c r="H10" s="18" t="str">
        <f>IF(F23=0, "", IF(F23&gt;50000000, "!!!AZ ÖSSZEG TÚLLÉPI A PÁLYÁZHATÓ ÉRTÉK MAXIMUMÁT!!!", IF(F23&lt;5000000, "!!!AZ ÖSSZEG NEM ÉRI EL A PÁLYÁZHATÓ ÉRTÉK MINIMUMÁT!!!", "OK")))</f>
        <v>OK</v>
      </c>
      <c r="Y10" s="3" t="s">
        <v>154</v>
      </c>
    </row>
    <row r="11" spans="1:27" x14ac:dyDescent="0.25">
      <c r="A11" s="51">
        <v>10</v>
      </c>
      <c r="B11" s="52"/>
      <c r="C11" s="52"/>
      <c r="D11" s="53"/>
      <c r="E11" s="53">
        <f t="shared" si="1"/>
        <v>0</v>
      </c>
      <c r="F11" s="37">
        <f t="shared" si="2"/>
        <v>0</v>
      </c>
    </row>
    <row r="12" spans="1:27" x14ac:dyDescent="0.25">
      <c r="A12" s="51">
        <v>11</v>
      </c>
      <c r="B12" s="52"/>
      <c r="C12" s="52"/>
      <c r="D12" s="53"/>
      <c r="E12" s="53">
        <f t="shared" si="1"/>
        <v>0</v>
      </c>
      <c r="F12" s="37">
        <f t="shared" si="2"/>
        <v>0</v>
      </c>
    </row>
    <row r="13" spans="1:27" x14ac:dyDescent="0.25">
      <c r="A13" s="51">
        <v>12</v>
      </c>
      <c r="B13" s="52"/>
      <c r="C13" s="52"/>
      <c r="D13" s="53"/>
      <c r="E13" s="53">
        <f t="shared" si="1"/>
        <v>0</v>
      </c>
      <c r="F13" s="37">
        <f t="shared" si="2"/>
        <v>0</v>
      </c>
      <c r="Y13" t="s">
        <v>86</v>
      </c>
      <c r="Z13" s="26" t="s">
        <v>98</v>
      </c>
      <c r="AA13" s="26" t="s">
        <v>98</v>
      </c>
    </row>
    <row r="14" spans="1:27" x14ac:dyDescent="0.25">
      <c r="A14" s="51">
        <v>13</v>
      </c>
      <c r="B14" s="52"/>
      <c r="C14" s="52"/>
      <c r="D14" s="53"/>
      <c r="E14" s="53">
        <f t="shared" si="1"/>
        <v>0</v>
      </c>
      <c r="F14" s="37">
        <f t="shared" si="2"/>
        <v>0</v>
      </c>
      <c r="Y14" t="s">
        <v>87</v>
      </c>
      <c r="Z14" s="26" t="s">
        <v>99</v>
      </c>
      <c r="AA14" s="26" t="s">
        <v>99</v>
      </c>
    </row>
    <row r="15" spans="1:27" x14ac:dyDescent="0.25">
      <c r="A15" s="51">
        <v>14</v>
      </c>
      <c r="B15" s="52"/>
      <c r="C15" s="52"/>
      <c r="D15" s="53"/>
      <c r="E15" s="53">
        <f t="shared" si="1"/>
        <v>0</v>
      </c>
      <c r="F15" s="37">
        <f t="shared" si="2"/>
        <v>0</v>
      </c>
      <c r="Y15" t="s">
        <v>89</v>
      </c>
      <c r="Z15" s="26" t="s">
        <v>100</v>
      </c>
      <c r="AA15" s="26" t="s">
        <v>100</v>
      </c>
    </row>
    <row r="16" spans="1:27" x14ac:dyDescent="0.25">
      <c r="A16" s="51">
        <v>15</v>
      </c>
      <c r="B16" s="52"/>
      <c r="C16" s="52"/>
      <c r="D16" s="53"/>
      <c r="E16" s="53">
        <f t="shared" si="1"/>
        <v>0</v>
      </c>
      <c r="F16" s="37">
        <f t="shared" si="2"/>
        <v>0</v>
      </c>
      <c r="Y16" s="26" t="s">
        <v>90</v>
      </c>
      <c r="Z16" s="26"/>
      <c r="AA16" s="26" t="s">
        <v>90</v>
      </c>
    </row>
    <row r="17" spans="1:27" x14ac:dyDescent="0.25">
      <c r="A17" s="51">
        <v>16</v>
      </c>
      <c r="B17" s="52"/>
      <c r="C17" s="52"/>
      <c r="D17" s="53"/>
      <c r="E17" s="53">
        <f t="shared" si="1"/>
        <v>0</v>
      </c>
      <c r="F17" s="37">
        <f t="shared" si="2"/>
        <v>0</v>
      </c>
      <c r="Y17" s="26" t="s">
        <v>91</v>
      </c>
      <c r="Z17" s="26"/>
      <c r="AA17" s="26" t="s">
        <v>91</v>
      </c>
    </row>
    <row r="18" spans="1:27" x14ac:dyDescent="0.25">
      <c r="A18" s="51">
        <v>17</v>
      </c>
      <c r="B18" s="52"/>
      <c r="C18" s="52"/>
      <c r="D18" s="53"/>
      <c r="E18" s="53">
        <f t="shared" si="1"/>
        <v>0</v>
      </c>
      <c r="F18" s="37">
        <f t="shared" si="0"/>
        <v>0</v>
      </c>
      <c r="Y18" s="26" t="s">
        <v>92</v>
      </c>
      <c r="Z18" s="26"/>
      <c r="AA18" s="26" t="s">
        <v>92</v>
      </c>
    </row>
    <row r="19" spans="1:27" x14ac:dyDescent="0.25">
      <c r="A19" s="51">
        <v>18</v>
      </c>
      <c r="B19" s="52"/>
      <c r="C19" s="52"/>
      <c r="D19" s="53"/>
      <c r="E19" s="53">
        <f t="shared" si="1"/>
        <v>0</v>
      </c>
      <c r="F19" s="37">
        <f t="shared" si="0"/>
        <v>0</v>
      </c>
      <c r="Y19" s="26" t="s">
        <v>93</v>
      </c>
      <c r="Z19" s="26" t="s">
        <v>90</v>
      </c>
      <c r="AA19" s="26" t="s">
        <v>93</v>
      </c>
    </row>
    <row r="20" spans="1:27" x14ac:dyDescent="0.25">
      <c r="A20" s="51">
        <v>19</v>
      </c>
      <c r="B20" s="52"/>
      <c r="C20" s="52"/>
      <c r="D20" s="53"/>
      <c r="E20" s="53">
        <f t="shared" si="1"/>
        <v>0</v>
      </c>
      <c r="F20" s="37">
        <f t="shared" si="0"/>
        <v>0</v>
      </c>
      <c r="Y20" s="27" t="s">
        <v>94</v>
      </c>
      <c r="Z20" s="26" t="s">
        <v>91</v>
      </c>
      <c r="AA20" s="27" t="s">
        <v>94</v>
      </c>
    </row>
    <row r="21" spans="1:27" x14ac:dyDescent="0.25">
      <c r="A21" s="51">
        <v>20</v>
      </c>
      <c r="B21" s="52"/>
      <c r="C21" s="52"/>
      <c r="D21" s="53"/>
      <c r="E21" s="53">
        <f t="shared" si="1"/>
        <v>0</v>
      </c>
      <c r="F21" s="37">
        <f t="shared" si="0"/>
        <v>0</v>
      </c>
      <c r="Y21" s="27" t="s">
        <v>96</v>
      </c>
      <c r="Z21" s="26" t="s">
        <v>92</v>
      </c>
    </row>
    <row r="22" spans="1:27" ht="15.75" thickBot="1" x14ac:dyDescent="0.3">
      <c r="A22" s="54"/>
      <c r="B22" s="55"/>
      <c r="C22" s="55"/>
      <c r="D22" s="56"/>
      <c r="E22" s="56"/>
      <c r="F22" s="38"/>
      <c r="Y22" s="27" t="s">
        <v>97</v>
      </c>
      <c r="Z22" s="26" t="s">
        <v>93</v>
      </c>
    </row>
    <row r="23" spans="1:27" ht="15.75" thickBot="1" x14ac:dyDescent="0.3">
      <c r="A23" s="10" t="s">
        <v>74</v>
      </c>
      <c r="B23" s="11"/>
      <c r="C23" s="11"/>
      <c r="D23" s="42">
        <f>SUM(D2:D22)</f>
        <v>10807065</v>
      </c>
      <c r="E23" s="42">
        <f>SUM(E2:E22)</f>
        <v>2917907.5500000003</v>
      </c>
      <c r="F23" s="43">
        <f t="shared" si="0"/>
        <v>13724972.550000001</v>
      </c>
      <c r="Y23" s="27" t="s">
        <v>171</v>
      </c>
      <c r="Z23" s="27" t="s">
        <v>94</v>
      </c>
    </row>
    <row r="24" spans="1:27" x14ac:dyDescent="0.25">
      <c r="Y24" s="26" t="s">
        <v>172</v>
      </c>
    </row>
    <row r="25" spans="1:27" x14ac:dyDescent="0.25">
      <c r="Y25" s="59" t="s">
        <v>155</v>
      </c>
    </row>
    <row r="28" spans="1:27" x14ac:dyDescent="0.25">
      <c r="Z28" s="26" t="s">
        <v>98</v>
      </c>
    </row>
    <row r="29" spans="1:27" x14ac:dyDescent="0.25">
      <c r="Z29" s="26" t="s">
        <v>99</v>
      </c>
    </row>
    <row r="30" spans="1:27" x14ac:dyDescent="0.25">
      <c r="Z30" s="26" t="s">
        <v>100</v>
      </c>
    </row>
    <row r="31" spans="1:27" x14ac:dyDescent="0.25">
      <c r="Z31" s="34" t="s">
        <v>123</v>
      </c>
    </row>
  </sheetData>
  <sheetProtection password="C7ED" sheet="1" selectLockedCells="1"/>
  <conditionalFormatting sqref="H10">
    <cfRule type="containsText" dxfId="3" priority="1" operator="containsText" text="OK">
      <formula>NOT(ISERROR(SEARCH("OK",H10)))</formula>
    </cfRule>
    <cfRule type="containsText" dxfId="2" priority="2" operator="containsText" text="NEM ÉRI EL">
      <formula>NOT(ISERROR(SEARCH("NEM ÉRI EL",H10)))</formula>
    </cfRule>
    <cfRule type="containsText" dxfId="1" priority="3" operator="containsText" text="TÚLLÉPI NEM ÉRI EL">
      <formula>NOT(ISERROR(SEARCH("TÚLLÉPI NEM ÉRI EL",H10)))</formula>
    </cfRule>
    <cfRule type="containsText" dxfId="0" priority="4" operator="containsText" text="TÚLLÉPI">
      <formula>NOT(ISERROR(SEARCH("TÚLLÉPI",H10)))</formula>
    </cfRule>
  </conditionalFormatting>
  <dataValidations count="2">
    <dataValidation type="list" showInputMessage="1" showErrorMessage="1" sqref="B2:B22">
      <formula1>targy</formula1>
    </dataValidation>
    <dataValidation type="list" allowBlank="1" showInputMessage="1" showErrorMessage="1" sqref="C2:C22">
      <formula1>INDIRECT(B2)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85.7109375" customWidth="1"/>
    <col min="2" max="2" width="15.140625" customWidth="1"/>
  </cols>
  <sheetData>
    <row r="1" spans="1:1" ht="15.75" thickBot="1" x14ac:dyDescent="0.3">
      <c r="A1" s="5" t="s">
        <v>30</v>
      </c>
    </row>
    <row r="2" spans="1:1" ht="273" customHeight="1" thickBot="1" x14ac:dyDescent="0.3">
      <c r="A2" s="57" t="s">
        <v>219</v>
      </c>
    </row>
  </sheetData>
  <sheetProtection password="C7ED" sheet="1" formatRows="0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9" sqref="B9"/>
    </sheetView>
  </sheetViews>
  <sheetFormatPr defaultRowHeight="15" x14ac:dyDescent="0.25"/>
  <cols>
    <col min="1" max="1" width="97.7109375" customWidth="1"/>
    <col min="2" max="2" width="14.7109375" customWidth="1"/>
  </cols>
  <sheetData>
    <row r="1" spans="1:2" ht="15.75" thickBot="1" x14ac:dyDescent="0.3">
      <c r="A1" s="1" t="s">
        <v>70</v>
      </c>
      <c r="B1" s="2" t="s">
        <v>67</v>
      </c>
    </row>
    <row r="2" spans="1:2" ht="45" x14ac:dyDescent="0.25">
      <c r="A2" s="58" t="s">
        <v>188</v>
      </c>
      <c r="B2" s="60">
        <v>1</v>
      </c>
    </row>
    <row r="3" spans="1:2" ht="31.5" x14ac:dyDescent="0.25">
      <c r="A3" s="14" t="s">
        <v>68</v>
      </c>
      <c r="B3" s="61">
        <v>1</v>
      </c>
    </row>
    <row r="4" spans="1:2" ht="30" x14ac:dyDescent="0.25">
      <c r="A4" s="13" t="s">
        <v>69</v>
      </c>
      <c r="B4" s="61">
        <v>1</v>
      </c>
    </row>
    <row r="5" spans="1:2" ht="30" x14ac:dyDescent="0.25">
      <c r="A5" s="13" t="s">
        <v>126</v>
      </c>
      <c r="B5" s="61">
        <v>1</v>
      </c>
    </row>
    <row r="6" spans="1:2" ht="30" x14ac:dyDescent="0.25">
      <c r="A6" s="13" t="s">
        <v>153</v>
      </c>
      <c r="B6" s="61"/>
    </row>
    <row r="7" spans="1:2" x14ac:dyDescent="0.25">
      <c r="A7" s="24" t="s">
        <v>79</v>
      </c>
      <c r="B7" s="62">
        <v>1</v>
      </c>
    </row>
    <row r="8" spans="1:2" ht="75" x14ac:dyDescent="0.25">
      <c r="A8" s="24" t="s">
        <v>194</v>
      </c>
      <c r="B8" s="62">
        <v>1</v>
      </c>
    </row>
    <row r="9" spans="1:2" ht="15.75" thickBot="1" x14ac:dyDescent="0.3">
      <c r="A9" s="15" t="s">
        <v>73</v>
      </c>
      <c r="B9" s="63">
        <v>2</v>
      </c>
    </row>
    <row r="10" spans="1:2" x14ac:dyDescent="0.25">
      <c r="A10" s="3"/>
    </row>
    <row r="11" spans="1:2" x14ac:dyDescent="0.25">
      <c r="A11" s="3"/>
    </row>
    <row r="12" spans="1:2" x14ac:dyDescent="0.25">
      <c r="A12" s="3"/>
    </row>
    <row r="13" spans="1:2" x14ac:dyDescent="0.25">
      <c r="A13" s="3"/>
    </row>
    <row r="14" spans="1:2" x14ac:dyDescent="0.25">
      <c r="A14" s="3"/>
    </row>
    <row r="15" spans="1:2" x14ac:dyDescent="0.25">
      <c r="A15" s="3"/>
    </row>
    <row r="16" spans="1:2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</sheetData>
  <sheetProtection algorithmName="SHA-512" hashValue="H8FjO2gOPJWKZrLOAa1JcU9Q9vmpitym7w2xTO6REd0H94aneH3IdCWNMR5iR15GGr683G5X8tid5asnNV411g==" saltValue="wFVy8KgZY6ubMYYA27/T+g==" spinCount="100000" sheet="1" selectLockedCell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Zeros="0" tabSelected="1" topLeftCell="A10" zoomScaleNormal="100" workbookViewId="0">
      <selection sqref="A1:F1"/>
    </sheetView>
  </sheetViews>
  <sheetFormatPr defaultRowHeight="15" x14ac:dyDescent="0.25"/>
  <cols>
    <col min="1" max="1" width="9.5703125" customWidth="1"/>
    <col min="2" max="2" width="32.140625" customWidth="1"/>
    <col min="3" max="3" width="25.5703125" customWidth="1"/>
    <col min="4" max="4" width="18.85546875" customWidth="1"/>
    <col min="5" max="5" width="11.42578125" customWidth="1"/>
    <col min="6" max="6" width="20" customWidth="1"/>
  </cols>
  <sheetData>
    <row r="1" spans="1:6" ht="21" x14ac:dyDescent="0.35">
      <c r="A1" s="89" t="s">
        <v>49</v>
      </c>
      <c r="B1" s="89"/>
      <c r="C1" s="89"/>
      <c r="D1" s="89"/>
      <c r="E1" s="89"/>
      <c r="F1" s="89"/>
    </row>
    <row r="2" spans="1:6" ht="21" customHeight="1" x14ac:dyDescent="0.35">
      <c r="A2" s="90" t="s">
        <v>50</v>
      </c>
      <c r="B2" s="90"/>
      <c r="C2" s="90"/>
      <c r="D2" s="90"/>
      <c r="E2" s="90"/>
      <c r="F2" s="90"/>
    </row>
    <row r="3" spans="1:6" x14ac:dyDescent="0.25">
      <c r="B3" s="4"/>
      <c r="C3" s="4"/>
    </row>
    <row r="4" spans="1:6" ht="18.75" x14ac:dyDescent="0.3">
      <c r="A4" s="91" t="s">
        <v>51</v>
      </c>
      <c r="B4" s="91"/>
      <c r="C4" s="91"/>
      <c r="D4" s="91"/>
      <c r="E4" s="91"/>
      <c r="F4" s="91"/>
    </row>
    <row r="6" spans="1:6" ht="15.75" x14ac:dyDescent="0.25">
      <c r="A6" s="92" t="s">
        <v>31</v>
      </c>
      <c r="B6" s="92"/>
      <c r="C6" s="88"/>
      <c r="D6" s="88"/>
      <c r="E6" s="88"/>
      <c r="F6" s="88"/>
    </row>
    <row r="7" spans="1:6" x14ac:dyDescent="0.25">
      <c r="A7" s="7"/>
      <c r="B7" s="7"/>
      <c r="C7" s="88"/>
      <c r="D7" s="88"/>
      <c r="E7" s="88"/>
      <c r="F7" s="88"/>
    </row>
    <row r="8" spans="1:6" x14ac:dyDescent="0.25">
      <c r="A8" s="93" t="s">
        <v>32</v>
      </c>
      <c r="B8" s="93"/>
      <c r="C8" s="86" t="str">
        <f>'1. Pályázó regisztrációs adatai'!A3</f>
        <v>Váci Tankerületi Központ PB0501</v>
      </c>
      <c r="D8" s="86"/>
      <c r="E8" s="86"/>
      <c r="F8" s="86"/>
    </row>
    <row r="9" spans="1:6" x14ac:dyDescent="0.25">
      <c r="A9" s="93" t="s">
        <v>33</v>
      </c>
      <c r="B9" s="93"/>
      <c r="C9" s="86" t="str">
        <f>'1. Pályázó regisztrációs adatai'!B3</f>
        <v>Költségvetési szerv</v>
      </c>
      <c r="D9" s="86"/>
      <c r="E9" s="86"/>
      <c r="F9" s="86"/>
    </row>
    <row r="10" spans="1:6" x14ac:dyDescent="0.25">
      <c r="A10" s="84" t="s">
        <v>34</v>
      </c>
      <c r="B10" s="84"/>
      <c r="C10" s="86" t="str">
        <f>'1. Pályázó regisztrációs adatai'!C3</f>
        <v>15835523-2-13</v>
      </c>
      <c r="D10" s="86"/>
      <c r="E10" s="86"/>
      <c r="F10" s="86"/>
    </row>
    <row r="11" spans="1:6" x14ac:dyDescent="0.25">
      <c r="A11" s="84" t="s">
        <v>35</v>
      </c>
      <c r="B11" s="84"/>
      <c r="C11" s="86" t="str">
        <f>'1. Pályázó regisztrációs adatai'!D3</f>
        <v>10032000-00336750-00000000</v>
      </c>
      <c r="D11" s="86"/>
      <c r="E11" s="86"/>
      <c r="F11" s="86"/>
    </row>
    <row r="12" spans="1:6" x14ac:dyDescent="0.25">
      <c r="A12" s="84" t="s">
        <v>36</v>
      </c>
      <c r="B12" s="84"/>
      <c r="C12" s="86"/>
      <c r="D12" s="86"/>
      <c r="E12" s="86"/>
      <c r="F12" s="86"/>
    </row>
    <row r="13" spans="1:6" x14ac:dyDescent="0.25">
      <c r="A13" s="87" t="s">
        <v>37</v>
      </c>
      <c r="B13" s="87"/>
      <c r="C13" s="86" t="str">
        <f>'1. Pályázó regisztrációs adatai'!E3</f>
        <v>Pest</v>
      </c>
      <c r="D13" s="86"/>
      <c r="E13" s="86"/>
      <c r="F13" s="86"/>
    </row>
    <row r="14" spans="1:6" x14ac:dyDescent="0.25">
      <c r="A14" s="87" t="s">
        <v>38</v>
      </c>
      <c r="B14" s="87"/>
      <c r="C14" s="86">
        <f>'1. Pályázó regisztrációs adatai'!F3</f>
        <v>2600</v>
      </c>
      <c r="D14" s="86"/>
      <c r="E14" s="86"/>
      <c r="F14" s="86"/>
    </row>
    <row r="15" spans="1:6" x14ac:dyDescent="0.25">
      <c r="A15" s="87" t="s">
        <v>39</v>
      </c>
      <c r="B15" s="87"/>
      <c r="C15" s="86" t="str">
        <f>'1. Pályázó regisztrációs adatai'!G3</f>
        <v>Vác</v>
      </c>
      <c r="D15" s="86"/>
      <c r="E15" s="86"/>
      <c r="F15" s="86"/>
    </row>
    <row r="16" spans="1:6" x14ac:dyDescent="0.25">
      <c r="A16" s="87" t="s">
        <v>40</v>
      </c>
      <c r="B16" s="87"/>
      <c r="C16" s="86" t="str">
        <f>'1. Pályázó regisztrációs adatai'!H3</f>
        <v>dr. Csányi László krt. 45.</v>
      </c>
      <c r="D16" s="86"/>
      <c r="E16" s="86"/>
      <c r="F16" s="86"/>
    </row>
    <row r="17" spans="1:6" x14ac:dyDescent="0.25">
      <c r="A17" s="84" t="s">
        <v>41</v>
      </c>
      <c r="B17" s="84"/>
      <c r="C17" s="86"/>
      <c r="D17" s="86"/>
      <c r="E17" s="86"/>
      <c r="F17" s="86"/>
    </row>
    <row r="18" spans="1:6" x14ac:dyDescent="0.25">
      <c r="A18" s="87" t="s">
        <v>46</v>
      </c>
      <c r="B18" s="87"/>
      <c r="C18" s="86">
        <f>'1. Pályázó regisztrációs adatai'!I3</f>
        <v>2600</v>
      </c>
      <c r="D18" s="86"/>
      <c r="E18" s="86"/>
      <c r="F18" s="86"/>
    </row>
    <row r="19" spans="1:6" x14ac:dyDescent="0.25">
      <c r="A19" s="87" t="s">
        <v>47</v>
      </c>
      <c r="B19" s="87"/>
      <c r="C19" s="86" t="str">
        <f>'1. Pályázó regisztrációs adatai'!J3</f>
        <v>Vác</v>
      </c>
      <c r="D19" s="86"/>
      <c r="E19" s="86"/>
      <c r="F19" s="86"/>
    </row>
    <row r="20" spans="1:6" x14ac:dyDescent="0.25">
      <c r="A20" s="87" t="s">
        <v>48</v>
      </c>
      <c r="B20" s="87"/>
      <c r="C20" s="86" t="str">
        <f>'1. Pályázó regisztrációs adatai'!K3</f>
        <v>dr. Csányi László krt. 45.</v>
      </c>
      <c r="D20" s="86"/>
      <c r="E20" s="86"/>
      <c r="F20" s="86"/>
    </row>
    <row r="21" spans="1:6" x14ac:dyDescent="0.25">
      <c r="A21" s="84" t="s">
        <v>42</v>
      </c>
      <c r="B21" s="84"/>
      <c r="C21" s="86"/>
      <c r="D21" s="86"/>
      <c r="E21" s="86"/>
      <c r="F21" s="86"/>
    </row>
    <row r="22" spans="1:6" x14ac:dyDescent="0.25">
      <c r="A22" s="87" t="s">
        <v>43</v>
      </c>
      <c r="B22" s="87"/>
      <c r="C22" s="86" t="str">
        <f>'1. Pályázó regisztrációs adatai'!L3</f>
        <v>Moórné Horváth Beatrix</v>
      </c>
      <c r="D22" s="86"/>
      <c r="E22" s="86"/>
      <c r="F22" s="86"/>
    </row>
    <row r="23" spans="1:6" x14ac:dyDescent="0.25">
      <c r="A23" s="87" t="s">
        <v>44</v>
      </c>
      <c r="B23" s="87"/>
      <c r="C23" s="86" t="str">
        <f>'1. Pályázó regisztrációs adatai'!M3</f>
        <v>üzemeltetési referens</v>
      </c>
      <c r="D23" s="86"/>
      <c r="E23" s="86"/>
      <c r="F23" s="86"/>
    </row>
    <row r="24" spans="1:6" x14ac:dyDescent="0.25">
      <c r="A24" s="87" t="s">
        <v>45</v>
      </c>
      <c r="B24" s="87"/>
      <c r="C24" s="86" t="str">
        <f>'1. Pályázó regisztrációs adatai'!N3</f>
        <v>0630-200-4305</v>
      </c>
      <c r="D24" s="86"/>
      <c r="E24" s="86"/>
      <c r="F24" s="86"/>
    </row>
    <row r="25" spans="1:6" x14ac:dyDescent="0.25">
      <c r="A25" s="87" t="s">
        <v>125</v>
      </c>
      <c r="B25" s="87"/>
      <c r="C25" s="86" t="str">
        <f>'1. Pályázó regisztrációs adatai'!O3</f>
        <v>beatrix.horvath.moorne@kk.gov.hu</v>
      </c>
      <c r="D25" s="86"/>
      <c r="E25" s="86"/>
      <c r="F25" s="86"/>
    </row>
    <row r="26" spans="1:6" ht="27" customHeight="1" x14ac:dyDescent="0.25">
      <c r="A26" s="85" t="s">
        <v>170</v>
      </c>
      <c r="B26" s="85"/>
      <c r="C26" s="86"/>
      <c r="D26" s="86"/>
      <c r="E26" s="86"/>
      <c r="F26" s="86"/>
    </row>
    <row r="27" spans="1:6" x14ac:dyDescent="0.25">
      <c r="A27" s="87" t="s">
        <v>178</v>
      </c>
      <c r="B27" s="87"/>
      <c r="C27" s="75" t="str">
        <f>'1. Pályázó regisztrációs adatai'!P3</f>
        <v>Szentendrei Női Kézilabda Egylet</v>
      </c>
      <c r="D27" s="75"/>
      <c r="E27" s="75"/>
      <c r="F27" s="75"/>
    </row>
    <row r="28" spans="1:6" x14ac:dyDescent="0.25">
      <c r="A28" s="87" t="s">
        <v>179</v>
      </c>
      <c r="B28" s="87"/>
      <c r="C28" s="75" t="str">
        <f>'1. Pályázó regisztrációs adatai'!Q3</f>
        <v>2000 Szentendre Csősz u. 6.</v>
      </c>
      <c r="D28" s="75"/>
      <c r="E28" s="75"/>
      <c r="F28" s="75"/>
    </row>
    <row r="29" spans="1:6" x14ac:dyDescent="0.25">
      <c r="A29" s="87" t="s">
        <v>180</v>
      </c>
      <c r="B29" s="87"/>
      <c r="C29" s="75" t="str">
        <f>'1. Pályázó regisztrációs adatai'!R3</f>
        <v>18676439-1-13</v>
      </c>
      <c r="D29" s="75"/>
      <c r="E29" s="75"/>
      <c r="F29" s="75"/>
    </row>
    <row r="30" spans="1:6" ht="18.75" x14ac:dyDescent="0.3">
      <c r="A30" s="91" t="s">
        <v>52</v>
      </c>
      <c r="B30" s="91"/>
      <c r="C30" s="91"/>
      <c r="D30" s="91"/>
      <c r="E30" s="91"/>
      <c r="F30" s="91"/>
    </row>
    <row r="32" spans="1:6" ht="15.75" x14ac:dyDescent="0.25">
      <c r="A32" s="92" t="s">
        <v>53</v>
      </c>
      <c r="B32" s="92"/>
    </row>
    <row r="34" spans="1:6" x14ac:dyDescent="0.25">
      <c r="A34" s="84" t="s">
        <v>54</v>
      </c>
      <c r="B34" s="84"/>
      <c r="C34" s="88"/>
      <c r="D34" s="88"/>
      <c r="E34" s="88"/>
      <c r="F34" s="88"/>
    </row>
    <row r="35" spans="1:6" x14ac:dyDescent="0.25">
      <c r="A35" s="87" t="s">
        <v>55</v>
      </c>
      <c r="B35" s="87"/>
      <c r="C35" s="86" t="str">
        <f>'2. Létesítmény adatai'!A3</f>
        <v>Pest</v>
      </c>
      <c r="D35" s="86"/>
      <c r="E35" s="86"/>
      <c r="F35" s="86"/>
    </row>
    <row r="36" spans="1:6" x14ac:dyDescent="0.25">
      <c r="A36" s="87" t="s">
        <v>56</v>
      </c>
      <c r="B36" s="87"/>
      <c r="C36" s="86">
        <f>'2. Létesítmény adatai'!B3</f>
        <v>2000</v>
      </c>
      <c r="D36" s="86"/>
      <c r="E36" s="86"/>
      <c r="F36" s="86"/>
    </row>
    <row r="37" spans="1:6" x14ac:dyDescent="0.25">
      <c r="A37" s="87" t="s">
        <v>57</v>
      </c>
      <c r="B37" s="87"/>
      <c r="C37" s="86" t="str">
        <f>'2. Létesítmény adatai'!C3</f>
        <v>Szentendre</v>
      </c>
      <c r="D37" s="86"/>
      <c r="E37" s="86"/>
      <c r="F37" s="86"/>
    </row>
    <row r="38" spans="1:6" x14ac:dyDescent="0.25">
      <c r="A38" s="87" t="s">
        <v>58</v>
      </c>
      <c r="B38" s="87"/>
      <c r="C38" s="86" t="str">
        <f>'2. Létesítmény adatai'!D3</f>
        <v>Mária u. 1.</v>
      </c>
      <c r="D38" s="86"/>
      <c r="E38" s="86"/>
      <c r="F38" s="86"/>
    </row>
    <row r="39" spans="1:6" x14ac:dyDescent="0.25">
      <c r="A39" s="87" t="s">
        <v>59</v>
      </c>
      <c r="B39" s="87"/>
      <c r="C39" s="86">
        <f>'2. Létesítmény adatai'!E3</f>
        <v>2963</v>
      </c>
      <c r="D39" s="86"/>
      <c r="E39" s="86"/>
      <c r="F39" s="86"/>
    </row>
    <row r="40" spans="1:6" x14ac:dyDescent="0.25">
      <c r="A40" s="93" t="s">
        <v>60</v>
      </c>
      <c r="B40" s="93"/>
      <c r="C40" s="86" t="str">
        <f>'2. Létesítmény adatai'!F3</f>
        <v>Izbégi Általános Iskola</v>
      </c>
      <c r="D40" s="86"/>
      <c r="E40" s="86"/>
      <c r="F40" s="86"/>
    </row>
    <row r="41" spans="1:6" x14ac:dyDescent="0.25">
      <c r="A41" s="84" t="s">
        <v>61</v>
      </c>
      <c r="B41" s="84"/>
      <c r="C41" s="86" t="str">
        <f>'2. Létesítmény adatai'!G3</f>
        <v>Szentendre Város Önkormányzata</v>
      </c>
      <c r="D41" s="86"/>
      <c r="E41" s="86"/>
      <c r="F41" s="86"/>
    </row>
    <row r="42" spans="1:6" x14ac:dyDescent="0.25">
      <c r="A42" s="84" t="s">
        <v>62</v>
      </c>
      <c r="B42" s="84"/>
      <c r="C42" s="86" t="str">
        <f>'2. Létesítmény adatai'!H3</f>
        <v>Váci Tankerületi Központ</v>
      </c>
      <c r="D42" s="86"/>
      <c r="E42" s="86"/>
      <c r="F42" s="86"/>
    </row>
    <row r="43" spans="1:6" ht="30" customHeight="1" x14ac:dyDescent="0.25">
      <c r="A43" s="85" t="s">
        <v>63</v>
      </c>
      <c r="B43" s="85"/>
      <c r="C43" s="86" t="str">
        <f>'2. Létesítmény adatai'!I3</f>
        <v>NEM</v>
      </c>
      <c r="D43" s="86"/>
      <c r="E43" s="86"/>
      <c r="F43" s="86"/>
    </row>
    <row r="45" spans="1:6" ht="15.75" x14ac:dyDescent="0.25">
      <c r="A45" s="92" t="s">
        <v>64</v>
      </c>
      <c r="B45" s="92"/>
    </row>
    <row r="47" spans="1:6" x14ac:dyDescent="0.25">
      <c r="A47" s="16" t="s">
        <v>25</v>
      </c>
      <c r="B47" s="16" t="s">
        <v>23</v>
      </c>
      <c r="C47" s="16" t="s">
        <v>24</v>
      </c>
      <c r="D47" s="16" t="s">
        <v>77</v>
      </c>
      <c r="E47" s="16" t="s">
        <v>76</v>
      </c>
      <c r="F47" s="16" t="s">
        <v>78</v>
      </c>
    </row>
    <row r="48" spans="1:6" x14ac:dyDescent="0.25">
      <c r="A48" s="16">
        <v>1</v>
      </c>
      <c r="B48" s="23" t="str">
        <f>'3. A felújítás adatai'!B2</f>
        <v>Tornaterem</v>
      </c>
      <c r="C48" s="23" t="str">
        <f>'3. A felújítás adatai'!C2</f>
        <v>pályaburkolat_felújítás_és_csere</v>
      </c>
      <c r="D48" s="36">
        <f>'3. A felújítás adatai'!D2</f>
        <v>10807065</v>
      </c>
      <c r="E48" s="36">
        <f>'3. A felújítás adatai'!E2</f>
        <v>2917907.5500000003</v>
      </c>
      <c r="F48" s="36">
        <f>'3. A felújítás adatai'!F2</f>
        <v>13724972.550000001</v>
      </c>
    </row>
    <row r="49" spans="1:6" x14ac:dyDescent="0.25">
      <c r="A49" s="16">
        <v>2</v>
      </c>
      <c r="B49" s="23">
        <f>'3. A felújítás adatai'!B3</f>
        <v>0</v>
      </c>
      <c r="C49" s="23">
        <f>'3. A felújítás adatai'!C3</f>
        <v>0</v>
      </c>
      <c r="D49" s="36">
        <f>'3. A felújítás adatai'!D3</f>
        <v>0</v>
      </c>
      <c r="E49" s="36">
        <f>'3. A felújítás adatai'!E3</f>
        <v>0</v>
      </c>
      <c r="F49" s="36">
        <f>'3. A felújítás adatai'!F3</f>
        <v>0</v>
      </c>
    </row>
    <row r="50" spans="1:6" x14ac:dyDescent="0.25">
      <c r="A50" s="16">
        <v>3</v>
      </c>
      <c r="B50" s="23">
        <f>'3. A felújítás adatai'!B4</f>
        <v>0</v>
      </c>
      <c r="C50" s="23">
        <f>'3. A felújítás adatai'!C4</f>
        <v>0</v>
      </c>
      <c r="D50" s="36">
        <f>'3. A felújítás adatai'!D4</f>
        <v>0</v>
      </c>
      <c r="E50" s="36">
        <f>'3. A felújítás adatai'!E4</f>
        <v>0</v>
      </c>
      <c r="F50" s="36">
        <f>'3. A felújítás adatai'!F4</f>
        <v>0</v>
      </c>
    </row>
    <row r="51" spans="1:6" x14ac:dyDescent="0.25">
      <c r="A51" s="16">
        <v>4</v>
      </c>
      <c r="B51" s="23">
        <f>'3. A felújítás adatai'!B5</f>
        <v>0</v>
      </c>
      <c r="C51" s="23">
        <f>'3. A felújítás adatai'!C5</f>
        <v>0</v>
      </c>
      <c r="D51" s="36">
        <f>'3. A felújítás adatai'!D5</f>
        <v>0</v>
      </c>
      <c r="E51" s="36">
        <f>'3. A felújítás adatai'!E5</f>
        <v>0</v>
      </c>
      <c r="F51" s="36">
        <f>'3. A felújítás adatai'!F5</f>
        <v>0</v>
      </c>
    </row>
    <row r="52" spans="1:6" x14ac:dyDescent="0.25">
      <c r="A52" s="16">
        <v>5</v>
      </c>
      <c r="B52" s="23">
        <f>'3. A felújítás adatai'!B6</f>
        <v>0</v>
      </c>
      <c r="C52" s="23">
        <f>'3. A felújítás adatai'!C6</f>
        <v>0</v>
      </c>
      <c r="D52" s="36">
        <f>'3. A felújítás adatai'!D6</f>
        <v>0</v>
      </c>
      <c r="E52" s="36">
        <f>'3. A felújítás adatai'!E6</f>
        <v>0</v>
      </c>
      <c r="F52" s="36">
        <f>'3. A felújítás adatai'!F6</f>
        <v>0</v>
      </c>
    </row>
    <row r="53" spans="1:6" x14ac:dyDescent="0.25">
      <c r="A53" s="16">
        <v>6</v>
      </c>
      <c r="B53" s="23">
        <f>'3. A felújítás adatai'!B7</f>
        <v>0</v>
      </c>
      <c r="C53" s="23">
        <f>'3. A felújítás adatai'!C7</f>
        <v>0</v>
      </c>
      <c r="D53" s="36">
        <f>'3. A felújítás adatai'!D7</f>
        <v>0</v>
      </c>
      <c r="E53" s="36">
        <f>'3. A felújítás adatai'!E7</f>
        <v>0</v>
      </c>
      <c r="F53" s="36">
        <f>'3. A felújítás adatai'!F7</f>
        <v>0</v>
      </c>
    </row>
    <row r="54" spans="1:6" x14ac:dyDescent="0.25">
      <c r="A54" s="16">
        <v>7</v>
      </c>
      <c r="B54" s="23">
        <f>'3. A felújítás adatai'!B8</f>
        <v>0</v>
      </c>
      <c r="C54" s="23">
        <f>'3. A felújítás adatai'!C8</f>
        <v>0</v>
      </c>
      <c r="D54" s="36">
        <f>'3. A felújítás adatai'!D8</f>
        <v>0</v>
      </c>
      <c r="E54" s="36">
        <f>'3. A felújítás adatai'!E8</f>
        <v>0</v>
      </c>
      <c r="F54" s="36">
        <f>'3. A felújítás adatai'!F8</f>
        <v>0</v>
      </c>
    </row>
    <row r="55" spans="1:6" x14ac:dyDescent="0.25">
      <c r="A55" s="16">
        <v>8</v>
      </c>
      <c r="B55" s="23">
        <f>'3. A felújítás adatai'!B9</f>
        <v>0</v>
      </c>
      <c r="C55" s="23">
        <f>'3. A felújítás adatai'!C9</f>
        <v>0</v>
      </c>
      <c r="D55" s="36">
        <f>'3. A felújítás adatai'!D9</f>
        <v>0</v>
      </c>
      <c r="E55" s="36">
        <f>'3. A felújítás adatai'!E9</f>
        <v>0</v>
      </c>
      <c r="F55" s="36">
        <f>'3. A felújítás adatai'!F9</f>
        <v>0</v>
      </c>
    </row>
    <row r="56" spans="1:6" x14ac:dyDescent="0.25">
      <c r="A56" s="16">
        <v>9</v>
      </c>
      <c r="B56" s="23">
        <f>'3. A felújítás adatai'!B10</f>
        <v>0</v>
      </c>
      <c r="C56" s="23">
        <f>'3. A felújítás adatai'!C10</f>
        <v>0</v>
      </c>
      <c r="D56" s="36">
        <f>'3. A felújítás adatai'!D10</f>
        <v>0</v>
      </c>
      <c r="E56" s="36">
        <f>'3. A felújítás adatai'!E10</f>
        <v>0</v>
      </c>
      <c r="F56" s="36">
        <f>'3. A felújítás adatai'!F10</f>
        <v>0</v>
      </c>
    </row>
    <row r="57" spans="1:6" x14ac:dyDescent="0.25">
      <c r="A57" s="16">
        <v>10</v>
      </c>
      <c r="B57" s="23">
        <f>'3. A felújítás adatai'!B11</f>
        <v>0</v>
      </c>
      <c r="C57" s="23">
        <f>'3. A felújítás adatai'!C11</f>
        <v>0</v>
      </c>
      <c r="D57" s="36">
        <f>'3. A felújítás adatai'!D11</f>
        <v>0</v>
      </c>
      <c r="E57" s="36">
        <f>'3. A felújítás adatai'!E11</f>
        <v>0</v>
      </c>
      <c r="F57" s="36">
        <f>'3. A felújítás adatai'!F11</f>
        <v>0</v>
      </c>
    </row>
    <row r="58" spans="1:6" x14ac:dyDescent="0.25">
      <c r="A58" s="16">
        <v>11</v>
      </c>
      <c r="B58" s="23">
        <f>'3. A felújítás adatai'!B12</f>
        <v>0</v>
      </c>
      <c r="C58" s="23">
        <f>'3. A felújítás adatai'!C12</f>
        <v>0</v>
      </c>
      <c r="D58" s="36">
        <f>'3. A felújítás adatai'!D12</f>
        <v>0</v>
      </c>
      <c r="E58" s="36">
        <f>'3. A felújítás adatai'!E12</f>
        <v>0</v>
      </c>
      <c r="F58" s="36">
        <f>'3. A felújítás adatai'!F12</f>
        <v>0</v>
      </c>
    </row>
    <row r="59" spans="1:6" x14ac:dyDescent="0.25">
      <c r="A59" s="16">
        <v>12</v>
      </c>
      <c r="B59" s="23">
        <f>'3. A felújítás adatai'!B13</f>
        <v>0</v>
      </c>
      <c r="C59" s="23">
        <f>'3. A felújítás adatai'!C13</f>
        <v>0</v>
      </c>
      <c r="D59" s="36">
        <f>'3. A felújítás adatai'!D13</f>
        <v>0</v>
      </c>
      <c r="E59" s="36">
        <f>'3. A felújítás adatai'!E13</f>
        <v>0</v>
      </c>
      <c r="F59" s="36">
        <f>'3. A felújítás adatai'!F13</f>
        <v>0</v>
      </c>
    </row>
    <row r="60" spans="1:6" x14ac:dyDescent="0.25">
      <c r="A60" s="16">
        <v>13</v>
      </c>
      <c r="B60" s="23">
        <f>'3. A felújítás adatai'!B14</f>
        <v>0</v>
      </c>
      <c r="C60" s="23">
        <f>'3. A felújítás adatai'!C14</f>
        <v>0</v>
      </c>
      <c r="D60" s="36">
        <f>'3. A felújítás adatai'!D14</f>
        <v>0</v>
      </c>
      <c r="E60" s="36">
        <f>'3. A felújítás adatai'!E14</f>
        <v>0</v>
      </c>
      <c r="F60" s="36">
        <f>'3. A felújítás adatai'!F14</f>
        <v>0</v>
      </c>
    </row>
    <row r="61" spans="1:6" x14ac:dyDescent="0.25">
      <c r="A61" s="16">
        <v>14</v>
      </c>
      <c r="B61" s="23">
        <f>'3. A felújítás adatai'!B15</f>
        <v>0</v>
      </c>
      <c r="C61" s="23">
        <f>'3. A felújítás adatai'!C15</f>
        <v>0</v>
      </c>
      <c r="D61" s="36">
        <f>'3. A felújítás adatai'!D15</f>
        <v>0</v>
      </c>
      <c r="E61" s="36">
        <f>'3. A felújítás adatai'!E15</f>
        <v>0</v>
      </c>
      <c r="F61" s="36">
        <f>'3. A felújítás adatai'!F15</f>
        <v>0</v>
      </c>
    </row>
    <row r="62" spans="1:6" x14ac:dyDescent="0.25">
      <c r="A62" s="16">
        <v>15</v>
      </c>
      <c r="B62" s="23">
        <f>'3. A felújítás adatai'!B16</f>
        <v>0</v>
      </c>
      <c r="C62" s="23">
        <f>'3. A felújítás adatai'!C16</f>
        <v>0</v>
      </c>
      <c r="D62" s="36">
        <f>'3. A felújítás adatai'!D16</f>
        <v>0</v>
      </c>
      <c r="E62" s="36">
        <f>'3. A felújítás adatai'!E16</f>
        <v>0</v>
      </c>
      <c r="F62" s="36">
        <f>'3. A felújítás adatai'!F16</f>
        <v>0</v>
      </c>
    </row>
    <row r="63" spans="1:6" x14ac:dyDescent="0.25">
      <c r="A63" s="16">
        <v>16</v>
      </c>
      <c r="B63" s="23">
        <f>'3. A felújítás adatai'!B17</f>
        <v>0</v>
      </c>
      <c r="C63" s="23">
        <f>'3. A felújítás adatai'!C17</f>
        <v>0</v>
      </c>
      <c r="D63" s="36">
        <f>'3. A felújítás adatai'!D17</f>
        <v>0</v>
      </c>
      <c r="E63" s="36">
        <f>'3. A felújítás adatai'!E17</f>
        <v>0</v>
      </c>
      <c r="F63" s="36">
        <f>'3. A felújítás adatai'!F17</f>
        <v>0</v>
      </c>
    </row>
    <row r="64" spans="1:6" x14ac:dyDescent="0.25">
      <c r="A64" s="16">
        <v>17</v>
      </c>
      <c r="B64" s="23">
        <f>'3. A felújítás adatai'!B18</f>
        <v>0</v>
      </c>
      <c r="C64" s="23">
        <f>'3. A felújítás adatai'!C18</f>
        <v>0</v>
      </c>
      <c r="D64" s="36">
        <f>'3. A felújítás adatai'!D18</f>
        <v>0</v>
      </c>
      <c r="E64" s="36">
        <f>'3. A felújítás adatai'!E18</f>
        <v>0</v>
      </c>
      <c r="F64" s="36">
        <f>'3. A felújítás adatai'!F18</f>
        <v>0</v>
      </c>
    </row>
    <row r="65" spans="1:6" x14ac:dyDescent="0.25">
      <c r="A65" s="16">
        <v>18</v>
      </c>
      <c r="B65" s="23">
        <f>'3. A felújítás adatai'!B19</f>
        <v>0</v>
      </c>
      <c r="C65" s="23">
        <f>'3. A felújítás adatai'!C19</f>
        <v>0</v>
      </c>
      <c r="D65" s="36">
        <f>'3. A felújítás adatai'!D19</f>
        <v>0</v>
      </c>
      <c r="E65" s="36">
        <f>'3. A felújítás adatai'!E19</f>
        <v>0</v>
      </c>
      <c r="F65" s="36">
        <f>'3. A felújítás adatai'!F19</f>
        <v>0</v>
      </c>
    </row>
    <row r="66" spans="1:6" x14ac:dyDescent="0.25">
      <c r="A66" s="16">
        <v>19</v>
      </c>
      <c r="B66" s="23">
        <f>'3. A felújítás adatai'!B20</f>
        <v>0</v>
      </c>
      <c r="C66" s="23">
        <f>'3. A felújítás adatai'!C20</f>
        <v>0</v>
      </c>
      <c r="D66" s="36">
        <f>'3. A felújítás adatai'!D20</f>
        <v>0</v>
      </c>
      <c r="E66" s="36">
        <f>'3. A felújítás adatai'!E20</f>
        <v>0</v>
      </c>
      <c r="F66" s="36">
        <f>'3. A felújítás adatai'!F20</f>
        <v>0</v>
      </c>
    </row>
    <row r="67" spans="1:6" x14ac:dyDescent="0.25">
      <c r="A67" s="16">
        <v>20</v>
      </c>
      <c r="B67" s="23">
        <f>'3. A felújítás adatai'!B21</f>
        <v>0</v>
      </c>
      <c r="C67" s="23">
        <f>'3. A felújítás adatai'!C21</f>
        <v>0</v>
      </c>
      <c r="D67" s="36">
        <f>'3. A felújítás adatai'!D21</f>
        <v>0</v>
      </c>
      <c r="E67" s="36">
        <f>'3. A felújítás adatai'!E21</f>
        <v>0</v>
      </c>
      <c r="F67" s="36">
        <f>'3. A felújítás adatai'!F21</f>
        <v>0</v>
      </c>
    </row>
    <row r="68" spans="1:6" x14ac:dyDescent="0.25">
      <c r="A68" s="39" t="s">
        <v>74</v>
      </c>
      <c r="B68" s="40">
        <f>'3. A felújítás adatai'!B23</f>
        <v>0</v>
      </c>
      <c r="C68" s="40">
        <f>'3. A felújítás adatai'!C23</f>
        <v>0</v>
      </c>
      <c r="D68" s="41">
        <f>'3. A felújítás adatai'!D23</f>
        <v>10807065</v>
      </c>
      <c r="E68" s="41">
        <f>'3. A felújítás adatai'!E23</f>
        <v>2917907.5500000003</v>
      </c>
      <c r="F68" s="41">
        <f>'3. A felújítás adatai'!F23</f>
        <v>13724972.550000001</v>
      </c>
    </row>
    <row r="69" spans="1:6" x14ac:dyDescent="0.25">
      <c r="B69" s="6">
        <f>'3. A felújítás adatai'!B23</f>
        <v>0</v>
      </c>
    </row>
    <row r="70" spans="1:6" ht="19.5" customHeight="1" x14ac:dyDescent="0.25">
      <c r="A70" s="99" t="s">
        <v>65</v>
      </c>
      <c r="B70" s="99"/>
      <c r="C70" s="99"/>
      <c r="D70" s="99"/>
      <c r="E70" s="99"/>
      <c r="F70" s="99"/>
    </row>
    <row r="72" spans="1:6" ht="313.5" customHeight="1" x14ac:dyDescent="0.25">
      <c r="A72" s="96" t="str">
        <f>'4. Szöveges értékelés'!A2</f>
        <v>Az Izbégi Általános Iskolában sokrétű sportolásra van lehetőségük a gyermekeknek. Rendszeres edzések vannak küzdősport, tollaslabda, futball, kosárlabda sportágakban. A kézilabda edzések elindítására még eddig nem volt lehetőség, annak ellenére, hogy három kolégának is van képesítése szivacskézilabda edzések megtartására. Ennek lehetőségében bízunk a most megkötendő együttműködési megállapodás és a reménybeli felújítás keretén belül.
Az intézmény tornatermének PVC burkolata az intenzív használattól erősen kopott, töredezett, felújításra szorul, jelen kor elvárásainak nem megfelelő. A gyermekek testi épségének megőrzését szem előtt tartva pályázunk a tornatermünk burkolatának felújítására.</v>
      </c>
      <c r="B72" s="97"/>
      <c r="C72" s="97"/>
      <c r="D72" s="97"/>
      <c r="E72" s="97"/>
      <c r="F72" s="98"/>
    </row>
    <row r="74" spans="1:6" ht="15.75" x14ac:dyDescent="0.25">
      <c r="A74" s="92" t="s">
        <v>66</v>
      </c>
      <c r="B74" s="92"/>
    </row>
    <row r="75" spans="1:6" ht="15.75" x14ac:dyDescent="0.25">
      <c r="A75" s="9"/>
      <c r="B75" s="9"/>
    </row>
    <row r="76" spans="1:6" x14ac:dyDescent="0.25">
      <c r="A76" s="4" t="s">
        <v>25</v>
      </c>
      <c r="B76" s="101" t="s">
        <v>70</v>
      </c>
      <c r="C76" s="101"/>
      <c r="D76" s="101"/>
      <c r="E76" s="4" t="s">
        <v>71</v>
      </c>
    </row>
    <row r="77" spans="1:6" ht="47.25" customHeight="1" x14ac:dyDescent="0.25">
      <c r="A77" s="4">
        <v>1</v>
      </c>
      <c r="B77" s="100" t="str">
        <f>'5. Csatolt mellékletek'!A2</f>
        <v>Aláírt előzetes nyilatkozat/nyilatkozatok a sportcélú ingatlan tulajdonosát/tulajdonosait, vagy vagyonkezelőjét képviselő személy részéről, amelyben kijelenti, hogy a felújításhoz történő hozzájárulást a szerződés aláírásáig az MKSZ rendelkezésre bocsájtja.</v>
      </c>
      <c r="C77" s="100"/>
      <c r="D77" s="100"/>
      <c r="E77" s="4">
        <f>'5. Csatolt mellékletek'!B2</f>
        <v>1</v>
      </c>
    </row>
    <row r="78" spans="1:6" ht="34.5" customHeight="1" x14ac:dyDescent="0.25">
      <c r="A78" s="4">
        <v>2</v>
      </c>
      <c r="B78" s="100" t="str">
        <f>'5. Csatolt mellékletek'!A3</f>
        <v>A felújítással érintett ingatlan 30 napnál nem régebbi tulajdoni lapjának földhivatal által kiadott eredeti példánya vagy hiteles másolata</v>
      </c>
      <c r="C78" s="100"/>
      <c r="D78" s="100"/>
      <c r="E78" s="4">
        <f>'5. Csatolt mellékletek'!B3</f>
        <v>1</v>
      </c>
    </row>
    <row r="79" spans="1:6" ht="30.75" customHeight="1" x14ac:dyDescent="0.25">
      <c r="A79" s="4">
        <v>3</v>
      </c>
      <c r="B79" s="95" t="str">
        <f>'5. Csatolt mellékletek'!A4</f>
        <v>A rendelkező hatóság igazolása arról, hogy a bejelentésben megjelölt beruházási tevékenység nem építésiengedély-köteles</v>
      </c>
      <c r="C79" s="95"/>
      <c r="D79" s="95"/>
      <c r="E79" s="4">
        <f>'5. Csatolt mellékletek'!B4</f>
        <v>1</v>
      </c>
    </row>
    <row r="80" spans="1:6" ht="32.25" customHeight="1" x14ac:dyDescent="0.25">
      <c r="A80" s="4">
        <v>4</v>
      </c>
      <c r="B80" s="95" t="str">
        <f>'5. Csatolt mellékletek'!A5</f>
        <v>Nyilatkozat az ingatlan tulajdonos, vagy a sportszervezet által egy összegben kifizetendő összeg rendelkezésre állásáról</v>
      </c>
      <c r="C80" s="95"/>
      <c r="D80" s="95"/>
      <c r="E80" s="4">
        <f>'5. Csatolt mellékletek'!B5</f>
        <v>1</v>
      </c>
    </row>
    <row r="81" spans="1:6" ht="34.5" customHeight="1" x14ac:dyDescent="0.25">
      <c r="A81" s="4">
        <v>5</v>
      </c>
      <c r="B81" s="95" t="str">
        <f>'5. Csatolt mellékletek'!A6</f>
        <v>A felújítás műszaki tartalmának részletes kifejtése (a pályázati kiírás 7.5. pontjában meghatározott dokumentumok)</v>
      </c>
      <c r="C81" s="95"/>
      <c r="D81" s="95"/>
      <c r="E81" s="4">
        <f>'5. Csatolt mellékletek'!B6</f>
        <v>0</v>
      </c>
    </row>
    <row r="82" spans="1:6" ht="16.5" customHeight="1" x14ac:dyDescent="0.25">
      <c r="A82" s="4">
        <v>6</v>
      </c>
      <c r="B82" s="95" t="str">
        <f>'5. Csatolt mellékletek'!A7</f>
        <v>A pályázati biztosíték befizetését igazoló bizonylat másolati példánya</v>
      </c>
      <c r="C82" s="95"/>
      <c r="D82" s="95"/>
      <c r="E82" s="4">
        <f>'5. Csatolt mellékletek'!B7</f>
        <v>1</v>
      </c>
    </row>
    <row r="83" spans="1:6" ht="45.75" customHeight="1" x14ac:dyDescent="0.25">
      <c r="A83" s="72">
        <v>7</v>
      </c>
      <c r="B83" s="95" t="str">
        <f>'5. Csatolt mellékletek'!A8</f>
        <v>A Magyar Kézilabda Szövetség tagjaként nyilvántartott sportszervezettel és/vagy az ingatlan fekvése szerinti településen található, a Kézilabda az iskolában elnevezésű programban részt vevő oktatási intézménnyel kötött szakmai megállapodás hiteles másolata, vagy a Magyar Diáksport Szövetség által kiállított igazolás hiteles másolata, amely tartalmazza, hogy az oktatási intézmény tanulói részt vesznek a MDSZ által szervezett versenyeken</v>
      </c>
      <c r="C83" s="95"/>
      <c r="D83" s="95"/>
      <c r="E83" s="72"/>
    </row>
    <row r="84" spans="1:6" ht="16.5" customHeight="1" x14ac:dyDescent="0.25">
      <c r="A84" s="4">
        <v>8</v>
      </c>
      <c r="B84" s="95" t="str">
        <f>'5. Csatolt mellékletek'!A9</f>
        <v>Egyéb</v>
      </c>
      <c r="C84" s="95"/>
      <c r="D84" s="95"/>
      <c r="E84" s="4">
        <f>'5. Csatolt mellékletek'!B9</f>
        <v>2</v>
      </c>
    </row>
    <row r="85" spans="1:6" ht="15.75" x14ac:dyDescent="0.25">
      <c r="B85" s="8"/>
    </row>
    <row r="86" spans="1:6" ht="15.75" x14ac:dyDescent="0.25">
      <c r="A86" s="92" t="s">
        <v>72</v>
      </c>
      <c r="B86" s="92"/>
    </row>
    <row r="87" spans="1:6" ht="15.75" x14ac:dyDescent="0.25">
      <c r="A87" s="25"/>
      <c r="B87" s="25"/>
    </row>
    <row r="88" spans="1:6" ht="15.75" customHeight="1" x14ac:dyDescent="0.25">
      <c r="A88" s="102" t="s">
        <v>130</v>
      </c>
      <c r="B88" s="102"/>
      <c r="C88" s="102"/>
      <c r="D88" s="102"/>
      <c r="E88" s="102"/>
      <c r="F88" s="102"/>
    </row>
    <row r="89" spans="1:6" ht="15.75" customHeight="1" x14ac:dyDescent="0.25">
      <c r="A89" s="102"/>
      <c r="B89" s="102"/>
      <c r="C89" s="102"/>
      <c r="D89" s="102"/>
      <c r="E89" s="102"/>
      <c r="F89" s="102"/>
    </row>
    <row r="90" spans="1:6" x14ac:dyDescent="0.25">
      <c r="B90" s="101"/>
      <c r="C90" s="101"/>
      <c r="D90" s="101"/>
      <c r="E90" s="101"/>
      <c r="F90" s="101"/>
    </row>
    <row r="91" spans="1:6" s="3" customFormat="1" ht="33.75" customHeight="1" x14ac:dyDescent="0.25">
      <c r="A91" s="44" t="s">
        <v>128</v>
      </c>
      <c r="B91" s="100" t="s">
        <v>127</v>
      </c>
      <c r="C91" s="100"/>
      <c r="D91" s="100"/>
      <c r="E91" s="100"/>
      <c r="F91" s="100"/>
    </row>
    <row r="92" spans="1:6" s="3" customFormat="1" ht="18.75" customHeight="1" x14ac:dyDescent="0.25">
      <c r="A92" s="44" t="s">
        <v>135</v>
      </c>
      <c r="B92" s="100" t="s">
        <v>195</v>
      </c>
      <c r="C92" s="100"/>
      <c r="D92" s="100"/>
      <c r="E92" s="100"/>
      <c r="F92" s="100"/>
    </row>
    <row r="93" spans="1:6" s="3" customFormat="1" ht="46.5" customHeight="1" x14ac:dyDescent="0.25">
      <c r="A93" s="44" t="s">
        <v>136</v>
      </c>
      <c r="B93" s="94" t="s">
        <v>196</v>
      </c>
      <c r="C93" s="94"/>
      <c r="D93" s="94"/>
      <c r="E93" s="94"/>
      <c r="F93" s="94"/>
    </row>
    <row r="94" spans="1:6" s="3" customFormat="1" ht="30.75" customHeight="1" x14ac:dyDescent="0.25">
      <c r="A94" s="44" t="s">
        <v>137</v>
      </c>
      <c r="B94" s="100" t="s">
        <v>197</v>
      </c>
      <c r="C94" s="100"/>
      <c r="D94" s="100"/>
      <c r="E94" s="100"/>
      <c r="F94" s="100"/>
    </row>
    <row r="95" spans="1:6" s="3" customFormat="1" ht="30.75" customHeight="1" x14ac:dyDescent="0.25">
      <c r="A95" s="44" t="s">
        <v>138</v>
      </c>
      <c r="B95" s="100" t="s">
        <v>129</v>
      </c>
      <c r="C95" s="100"/>
      <c r="D95" s="100"/>
      <c r="E95" s="100"/>
      <c r="F95" s="100"/>
    </row>
    <row r="96" spans="1:6" s="3" customFormat="1" ht="30.75" customHeight="1" x14ac:dyDescent="0.25">
      <c r="A96" s="44" t="s">
        <v>139</v>
      </c>
      <c r="B96" s="100" t="s">
        <v>181</v>
      </c>
      <c r="C96" s="100"/>
      <c r="D96" s="100"/>
      <c r="E96" s="100"/>
      <c r="F96" s="100"/>
    </row>
    <row r="97" spans="1:6" s="3" customFormat="1" ht="31.5" customHeight="1" x14ac:dyDescent="0.25">
      <c r="A97" s="44" t="s">
        <v>140</v>
      </c>
      <c r="B97" s="100" t="s">
        <v>131</v>
      </c>
      <c r="C97" s="100"/>
      <c r="D97" s="100"/>
      <c r="E97" s="100"/>
      <c r="F97" s="100"/>
    </row>
    <row r="98" spans="1:6" s="3" customFormat="1" ht="28.5" customHeight="1" x14ac:dyDescent="0.25">
      <c r="A98" s="44" t="s">
        <v>141</v>
      </c>
      <c r="B98" s="100" t="s">
        <v>182</v>
      </c>
      <c r="C98" s="100"/>
      <c r="D98" s="100"/>
      <c r="E98" s="100"/>
      <c r="F98" s="100"/>
    </row>
    <row r="99" spans="1:6" s="3" customFormat="1" ht="30.75" customHeight="1" x14ac:dyDescent="0.25">
      <c r="A99" s="44" t="s">
        <v>142</v>
      </c>
      <c r="B99" s="100" t="s">
        <v>132</v>
      </c>
      <c r="C99" s="100"/>
      <c r="D99" s="100"/>
      <c r="E99" s="100"/>
      <c r="F99" s="100"/>
    </row>
    <row r="100" spans="1:6" s="3" customFormat="1" ht="104.25" customHeight="1" x14ac:dyDescent="0.25">
      <c r="A100" s="44" t="s">
        <v>143</v>
      </c>
      <c r="B100" s="100" t="s">
        <v>183</v>
      </c>
      <c r="C100" s="100"/>
      <c r="D100" s="100"/>
      <c r="E100" s="100"/>
      <c r="F100" s="100"/>
    </row>
    <row r="101" spans="1:6" s="3" customFormat="1" ht="45.75" customHeight="1" x14ac:dyDescent="0.25">
      <c r="A101" s="44" t="s">
        <v>144</v>
      </c>
      <c r="B101" s="100" t="s">
        <v>133</v>
      </c>
      <c r="C101" s="100"/>
      <c r="D101" s="100"/>
      <c r="E101" s="100"/>
      <c r="F101" s="100"/>
    </row>
    <row r="102" spans="1:6" s="3" customFormat="1" ht="46.5" customHeight="1" x14ac:dyDescent="0.25">
      <c r="A102" s="44" t="s">
        <v>145</v>
      </c>
      <c r="B102" s="100" t="s">
        <v>184</v>
      </c>
      <c r="C102" s="100"/>
      <c r="D102" s="100"/>
      <c r="E102" s="100"/>
      <c r="F102" s="100"/>
    </row>
    <row r="103" spans="1:6" s="3" customFormat="1" ht="47.25" customHeight="1" x14ac:dyDescent="0.25">
      <c r="A103" s="44" t="s">
        <v>146</v>
      </c>
      <c r="B103" s="100" t="s">
        <v>185</v>
      </c>
      <c r="C103" s="100"/>
      <c r="D103" s="100"/>
      <c r="E103" s="100"/>
      <c r="F103" s="100"/>
    </row>
    <row r="104" spans="1:6" s="3" customFormat="1" ht="46.5" customHeight="1" x14ac:dyDescent="0.25">
      <c r="A104" s="44" t="s">
        <v>147</v>
      </c>
      <c r="B104" s="100" t="s">
        <v>134</v>
      </c>
      <c r="C104" s="100"/>
      <c r="D104" s="100"/>
      <c r="E104" s="100"/>
      <c r="F104" s="100"/>
    </row>
    <row r="105" spans="1:6" s="3" customFormat="1" ht="63" customHeight="1" x14ac:dyDescent="0.25">
      <c r="A105" s="44" t="s">
        <v>148</v>
      </c>
      <c r="B105" s="100" t="s">
        <v>186</v>
      </c>
      <c r="C105" s="100"/>
      <c r="D105" s="100"/>
      <c r="E105" s="100"/>
      <c r="F105" s="100"/>
    </row>
    <row r="106" spans="1:6" s="3" customFormat="1" ht="91.5" customHeight="1" x14ac:dyDescent="0.25">
      <c r="A106" s="44" t="s">
        <v>149</v>
      </c>
      <c r="B106" s="100" t="s">
        <v>187</v>
      </c>
      <c r="C106" s="100"/>
      <c r="D106" s="100"/>
      <c r="E106" s="100"/>
      <c r="F106" s="100"/>
    </row>
    <row r="107" spans="1:6" ht="75" customHeight="1" x14ac:dyDescent="0.25">
      <c r="A107" s="44" t="s">
        <v>198</v>
      </c>
      <c r="B107" s="100" t="s">
        <v>173</v>
      </c>
      <c r="C107" s="100"/>
      <c r="D107" s="100"/>
      <c r="E107" s="100"/>
      <c r="F107" s="100"/>
    </row>
    <row r="108" spans="1:6" x14ac:dyDescent="0.25">
      <c r="B108" s="94"/>
      <c r="C108" s="94"/>
      <c r="D108" s="94"/>
      <c r="E108" s="94"/>
      <c r="F108" s="94"/>
    </row>
    <row r="109" spans="1:6" x14ac:dyDescent="0.25">
      <c r="B109" s="94"/>
      <c r="C109" s="94"/>
      <c r="D109" s="94"/>
      <c r="E109" s="94"/>
      <c r="F109" s="94"/>
    </row>
    <row r="110" spans="1:6" x14ac:dyDescent="0.25">
      <c r="A110" t="s">
        <v>152</v>
      </c>
      <c r="B110" s="45">
        <f ca="1">TODAY()</f>
        <v>43399</v>
      </c>
    </row>
    <row r="111" spans="1:6" x14ac:dyDescent="0.25">
      <c r="D111" s="101" t="s">
        <v>151</v>
      </c>
      <c r="E111" s="101"/>
      <c r="F111" s="101"/>
    </row>
  </sheetData>
  <sheetProtection algorithmName="SHA-512" hashValue="Aon3WjSS7hDOCFJAwT1DnWpgDjNq8HyvTM05NC3tem95meYXIqi7uW/KH+ITuwNnUe5SitGLngS6ioh6Tcre+g==" saltValue="/+IXJ+hR5r8BHYJ39JxYgQ==" spinCount="100000" sheet="1" selectLockedCells="1"/>
  <mergeCells count="105">
    <mergeCell ref="B91:F91"/>
    <mergeCell ref="B92:F92"/>
    <mergeCell ref="B76:D76"/>
    <mergeCell ref="A42:B42"/>
    <mergeCell ref="A34:B34"/>
    <mergeCell ref="B109:F109"/>
    <mergeCell ref="B108:F108"/>
    <mergeCell ref="A88:F89"/>
    <mergeCell ref="D111:F111"/>
    <mergeCell ref="B104:F104"/>
    <mergeCell ref="B105:F105"/>
    <mergeCell ref="B106:F106"/>
    <mergeCell ref="B107:F107"/>
    <mergeCell ref="B99:F99"/>
    <mergeCell ref="B100:F100"/>
    <mergeCell ref="B101:F101"/>
    <mergeCell ref="B102:F102"/>
    <mergeCell ref="B103:F103"/>
    <mergeCell ref="B94:F94"/>
    <mergeCell ref="B95:F95"/>
    <mergeCell ref="B98:F98"/>
    <mergeCell ref="B96:F96"/>
    <mergeCell ref="B97:F97"/>
    <mergeCell ref="A35:B35"/>
    <mergeCell ref="B80:D80"/>
    <mergeCell ref="B81:D81"/>
    <mergeCell ref="C35:F35"/>
    <mergeCell ref="C36:F36"/>
    <mergeCell ref="C37:F37"/>
    <mergeCell ref="C38:F38"/>
    <mergeCell ref="B78:D78"/>
    <mergeCell ref="B79:D79"/>
    <mergeCell ref="B90:F90"/>
    <mergeCell ref="A86:B86"/>
    <mergeCell ref="B82:D82"/>
    <mergeCell ref="A43:B43"/>
    <mergeCell ref="A40:B40"/>
    <mergeCell ref="A9:B9"/>
    <mergeCell ref="A8:B8"/>
    <mergeCell ref="B93:F93"/>
    <mergeCell ref="C39:F39"/>
    <mergeCell ref="A39:B39"/>
    <mergeCell ref="A38:B38"/>
    <mergeCell ref="A37:B37"/>
    <mergeCell ref="A36:B36"/>
    <mergeCell ref="A32:B32"/>
    <mergeCell ref="A24:B24"/>
    <mergeCell ref="A22:B22"/>
    <mergeCell ref="A25:B25"/>
    <mergeCell ref="A27:B27"/>
    <mergeCell ref="A29:B29"/>
    <mergeCell ref="A45:B45"/>
    <mergeCell ref="A30:F30"/>
    <mergeCell ref="C42:F42"/>
    <mergeCell ref="B83:D83"/>
    <mergeCell ref="B84:D84"/>
    <mergeCell ref="A72:F72"/>
    <mergeCell ref="A70:F70"/>
    <mergeCell ref="A74:B74"/>
    <mergeCell ref="B77:D77"/>
    <mergeCell ref="C43:F43"/>
    <mergeCell ref="C15:F15"/>
    <mergeCell ref="C16:F16"/>
    <mergeCell ref="C17:F17"/>
    <mergeCell ref="C18:F18"/>
    <mergeCell ref="A16:B16"/>
    <mergeCell ref="C8:F8"/>
    <mergeCell ref="A1:F1"/>
    <mergeCell ref="A2:F2"/>
    <mergeCell ref="A4:F4"/>
    <mergeCell ref="C13:F13"/>
    <mergeCell ref="C6:F6"/>
    <mergeCell ref="C7:F7"/>
    <mergeCell ref="C9:F9"/>
    <mergeCell ref="C10:F10"/>
    <mergeCell ref="C11:F11"/>
    <mergeCell ref="C12:F12"/>
    <mergeCell ref="C14:F14"/>
    <mergeCell ref="A15:B15"/>
    <mergeCell ref="A14:B14"/>
    <mergeCell ref="A6:B6"/>
    <mergeCell ref="A13:B13"/>
    <mergeCell ref="A12:B12"/>
    <mergeCell ref="A11:B11"/>
    <mergeCell ref="A10:B10"/>
    <mergeCell ref="A17:B17"/>
    <mergeCell ref="A26:B26"/>
    <mergeCell ref="C25:F25"/>
    <mergeCell ref="C26:F26"/>
    <mergeCell ref="C20:F20"/>
    <mergeCell ref="A18:B18"/>
    <mergeCell ref="A28:B28"/>
    <mergeCell ref="C40:F40"/>
    <mergeCell ref="C41:F41"/>
    <mergeCell ref="A19:B19"/>
    <mergeCell ref="C34:F34"/>
    <mergeCell ref="A41:B41"/>
    <mergeCell ref="A23:B23"/>
    <mergeCell ref="A21:B21"/>
    <mergeCell ref="A20:B20"/>
    <mergeCell ref="C21:F21"/>
    <mergeCell ref="C22:F22"/>
    <mergeCell ref="C23:F23"/>
    <mergeCell ref="C24:F24"/>
    <mergeCell ref="C19:F19"/>
  </mergeCells>
  <pageMargins left="1.3779527559055118" right="1.1811023622047245" top="0.74803149606299213" bottom="0.74803149606299213" header="0.31496062992125984" footer="0.31496062992125984"/>
  <pageSetup paperSize="9" scale="50" fitToHeight="2" orientation="portrait" r:id="rId1"/>
  <rowBreaks count="1" manualBreakCount="1">
    <brk id="7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20</vt:i4>
      </vt:variant>
    </vt:vector>
  </HeadingPairs>
  <TitlesOfParts>
    <vt:vector size="27" baseType="lpstr">
      <vt:lpstr>Kitöltési útmutató</vt:lpstr>
      <vt:lpstr>1. Pályázó regisztrációs adatai</vt:lpstr>
      <vt:lpstr>2. Létesítmény adatai</vt:lpstr>
      <vt:lpstr>3. A felújítás adatai</vt:lpstr>
      <vt:lpstr>4. Szöveges értékelés</vt:lpstr>
      <vt:lpstr>5. Csatolt mellékletek</vt:lpstr>
      <vt:lpstr>Összesítő adatlap</vt:lpstr>
      <vt:lpstr>belső_felújítás</vt:lpstr>
      <vt:lpstr>belső_felújítás.</vt:lpstr>
      <vt:lpstr>Egyéb</vt:lpstr>
      <vt:lpstr>gépészeti_rendszer_korszerűsítése</vt:lpstr>
      <vt:lpstr>homlokzat_és_nyilászáró</vt:lpstr>
      <vt:lpstr>homlokzat_és_nyílászáró</vt:lpstr>
      <vt:lpstr>homlokzat_nyílászáró</vt:lpstr>
      <vt:lpstr>homlokzat_nyílászáró.</vt:lpstr>
      <vt:lpstr>mobil_térelválasztó_beszerzése</vt:lpstr>
      <vt:lpstr>'Összesítő adatlap'!Nyomtatási_terület</vt:lpstr>
      <vt:lpstr>Öltöző</vt:lpstr>
      <vt:lpstr>öltözőhelyiség_felújítása</vt:lpstr>
      <vt:lpstr>pályaburkolat_felújítás_és_csere</vt:lpstr>
      <vt:lpstr>targy</vt:lpstr>
      <vt:lpstr>tető_felújítás</vt:lpstr>
      <vt:lpstr>tető_felújítása</vt:lpstr>
      <vt:lpstr>tetőfelújítás</vt:lpstr>
      <vt:lpstr>Tornaterem</vt:lpstr>
      <vt:lpstr>világítás_és_elektromos_hálózat_korszerűsítése</vt:lpstr>
      <vt:lpstr>vizesblokk_felújítása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MKSZ1_TAO</dc:creator>
  <cp:lastModifiedBy>Simor Györgyné</cp:lastModifiedBy>
  <cp:lastPrinted>2018-10-26T06:47:12Z</cp:lastPrinted>
  <dcterms:created xsi:type="dcterms:W3CDTF">2015-10-21T08:42:22Z</dcterms:created>
  <dcterms:modified xsi:type="dcterms:W3CDTF">2018-10-26T06:47:46Z</dcterms:modified>
</cp:coreProperties>
</file>