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955" firstSheet="2" activeTab="2"/>
  </bookViews>
  <sheets>
    <sheet name="Főösszesítő" sheetId="1" r:id="rId1"/>
    <sheet name="Munkanem összesítő" sheetId="2" r:id="rId2"/>
    <sheet name="12." sheetId="3" r:id="rId3"/>
  </sheets>
  <definedNames/>
  <calcPr fullCalcOnLoad="1"/>
</workbook>
</file>

<file path=xl/sharedStrings.xml><?xml version="1.0" encoding="utf-8"?>
<sst xmlns="http://schemas.openxmlformats.org/spreadsheetml/2006/main" count="151" uniqueCount="103">
  <si>
    <t>Ssz.</t>
  </si>
  <si>
    <t>Megnevezés</t>
  </si>
  <si>
    <t>Anyagköltség</t>
  </si>
  <si>
    <t>Díjköltség</t>
  </si>
  <si>
    <t>12</t>
  </si>
  <si>
    <t>Felvonulási létesítmények</t>
  </si>
  <si>
    <t>Tételszám</t>
  </si>
  <si>
    <t>Tétel szövege</t>
  </si>
  <si>
    <t>Menny.</t>
  </si>
  <si>
    <t>Egység</t>
  </si>
  <si>
    <t>Normaidő</t>
  </si>
  <si>
    <t>Anyag egységár</t>
  </si>
  <si>
    <t>Díj egységre</t>
  </si>
  <si>
    <t>Anyag összesen</t>
  </si>
  <si>
    <t>Díj összesen</t>
  </si>
  <si>
    <t>Megjegyzés</t>
  </si>
  <si>
    <t>ÉNGY kód</t>
  </si>
  <si>
    <t>db</t>
  </si>
  <si>
    <t>Munkanem összesen (HUF)</t>
  </si>
  <si>
    <t>15</t>
  </si>
  <si>
    <t>Zsaluzás és állványozás</t>
  </si>
  <si>
    <t>m2</t>
  </si>
  <si>
    <t>21</t>
  </si>
  <si>
    <t>Irtás, föld- és sziklamunka</t>
  </si>
  <si>
    <t>m3</t>
  </si>
  <si>
    <t>22</t>
  </si>
  <si>
    <t>Szivárgó építés, alagcsövezés</t>
  </si>
  <si>
    <t>23</t>
  </si>
  <si>
    <t>Síkalapozás</t>
  </si>
  <si>
    <t>31</t>
  </si>
  <si>
    <t>Helyszíni beton és vasbeton munkák</t>
  </si>
  <si>
    <t>32</t>
  </si>
  <si>
    <t>Előregyártott épületszerkezeti elem elhelyezése és szerelése</t>
  </si>
  <si>
    <t>33</t>
  </si>
  <si>
    <t>Falazás és egyéb kőműves munkák</t>
  </si>
  <si>
    <t>34</t>
  </si>
  <si>
    <t>Fém- és könnyű épületszerkezetek szerelése</t>
  </si>
  <si>
    <t>35</t>
  </si>
  <si>
    <t>Ácsmunka</t>
  </si>
  <si>
    <t>36</t>
  </si>
  <si>
    <t>Vakolás és rabicolás</t>
  </si>
  <si>
    <t>42</t>
  </si>
  <si>
    <t>Hideg- és melegburkolatok készítése, aljzat előkészítés</t>
  </si>
  <si>
    <t>48</t>
  </si>
  <si>
    <t>Szigetelés</t>
  </si>
  <si>
    <t>Összesen (HUF)</t>
  </si>
  <si>
    <t>Költségvetés főösszesítő</t>
  </si>
  <si>
    <t>1 Építmény közvetlen költségei</t>
  </si>
  <si>
    <t>2.1 ÁFA vetítési alap</t>
  </si>
  <si>
    <t>2.2 ÁFA</t>
  </si>
  <si>
    <t>3 A munka ára (HUF)</t>
  </si>
  <si>
    <t>Belső nyílászáró bontása 95/200 cm méretben</t>
  </si>
  <si>
    <t>Kályha bontása 1,28*0,76*1,86 cm méretben</t>
  </si>
  <si>
    <t>Homlokzati nyílászáró bontása 89*87,5 cm méretben</t>
  </si>
  <si>
    <t>Homlokzati nyílászáró bontása 70*70 cm méretben</t>
  </si>
  <si>
    <t>Válaszfal bontása 15 cm vastagságban</t>
  </si>
  <si>
    <t>Mázas kerámia padlóburkolat bontása</t>
  </si>
  <si>
    <t>Kerámia falburkolat bontása</t>
  </si>
  <si>
    <t>Kültéri kerámiapadló óvatos bontása kelheimi kőlapról, kőrestaurátori felügyelet mellett</t>
  </si>
  <si>
    <t>Ajtó óvataos kibontása kőkeretből 100*195 cm méretben, kőrestaurátori felügyelet mellett</t>
  </si>
  <si>
    <t xml:space="preserve">Homlokzati nyílászáró bontása 104*132 cm méretben, </t>
  </si>
  <si>
    <t>Régi tokból új nyílászáró komplett óvatos kibontása 117*198 cm méretben, farestaurátori felügyelet mellett</t>
  </si>
  <si>
    <t>5 cm vtg eps hőszigetelő homlokzati hőszigetelő rendszer bontása kompletten, a kőkeretről való bontáshoz kőrestaurátori felügyelet mellett</t>
  </si>
  <si>
    <t>Nyílásbontás 75 cm vastag nagyméretű tégla falban, 100*240 cm méretben</t>
  </si>
  <si>
    <t>Galériára vezető fa lépcső bontása</t>
  </si>
  <si>
    <t>Vasrács ajtó bontása 125*210 cm méretben</t>
  </si>
  <si>
    <t>Lépcső bontása</t>
  </si>
  <si>
    <t>Fa hajópadló burkolat bontása kompletten</t>
  </si>
  <si>
    <t xml:space="preserve">Feltöltés bontása </t>
  </si>
  <si>
    <t>Kéménypillér bontása tetőtérben és tetőn kívül 40*40 cm alapterülettel</t>
  </si>
  <si>
    <t>Falsíkból kiálló kéményszakasz bontása épületen belül</t>
  </si>
  <si>
    <t>Kültéri kerámia lábazatburkolat bontása</t>
  </si>
  <si>
    <t>Mázas kerámia lábazatburkolat bontása</t>
  </si>
  <si>
    <t>Bontási munkák</t>
  </si>
  <si>
    <t>Építési munkák</t>
  </si>
  <si>
    <t>Parapetfal részleges bontása</t>
  </si>
  <si>
    <t>Nyílás befalazása kisméretű tömör téglával</t>
  </si>
  <si>
    <t>Főfali nyílás befalazása nagyméretű téglával</t>
  </si>
  <si>
    <t>Beltéri vakolat készítése új téglafalon normál mészhabarccsal</t>
  </si>
  <si>
    <t>Vakolat leverése befalazandó ablakok kávájában</t>
  </si>
  <si>
    <t>Aljatbeton bontása 5 cm vastagságban</t>
  </si>
  <si>
    <t>Meglevő parkett kipótlása kályha helyén,a meglevő parkett modorában, vizesbázisú lakkozással</t>
  </si>
  <si>
    <t>Párnafára fektetett OSB 3 2,0 cm lapra ragasztott parketta burkolat készítése, I.o tölgyfa parkett 35*7,0 cm, 10 cm tölgyfa frízléccel, vizesbázisú lakkozással</t>
  </si>
  <si>
    <t>Parkett lábazat készítése I.o tölgyfa lécből</t>
  </si>
  <si>
    <t>fm</t>
  </si>
  <si>
    <t>Meglevő lapburkolatra ragasztott linóleum burkolat készítése, aljzatkiegyenlítéssel, Forbo marmoleum-walton 2,5 mm vastagságban, cement színben</t>
  </si>
  <si>
    <t>Kelheimi kőburkolat pótlása, javítása, tisztítása (kőrestaurátori munka)</t>
  </si>
  <si>
    <t>Hiányzó kelheimi lapok pótlása, meglevő modorában (kőrestaurátori munka)</t>
  </si>
  <si>
    <t>Terasz részen megtalált burkolat javítása, tisztítása (kőrestaurátori munka)</t>
  </si>
  <si>
    <t>Keskenyvakolat készítése válaszfalcsatlakozások helyén 20 cm szélességben mészhabarccsal</t>
  </si>
  <si>
    <t>3 réteg fehér mészfesték meglevő és új vakolatra, a meglevő tapétarétegek eltávolításával, gletteléssel együtt, falakon</t>
  </si>
  <si>
    <t>3 réteg fehér mészfesték meglevő és új vakolatra, a meglevő tapétarétegek eltávolításával, gletteléssel együtt, mennyezeten</t>
  </si>
  <si>
    <t>Tornác árkád rekonstrukciója: a szomszédos ingatlan felöli mennyezet szakaszon megtalálható díszes tükörfelület kialakítása teljes területen</t>
  </si>
  <si>
    <t>pár</t>
  </si>
  <si>
    <t>Meglévő és tervezett nyílászárók beltéri sötétszínű flóderezése, az alatta levő rétegek eltávolítása nélkül (festőrestaurátori munka)</t>
  </si>
  <si>
    <t>N1 nyílászáró készítése és beépítése konszignáció szerint (farestaurátori munka)</t>
  </si>
  <si>
    <t>N2 nyílászáró készítése és beépítése konszignáció szerint (farestaurátori munka)</t>
  </si>
  <si>
    <t>N3 nyílászáró készítése és beépítése konszignáció szerint (farestaurátori munka)</t>
  </si>
  <si>
    <t>N4 nyílászáró készítése és beépítése konszignáció szerint (farestaurátori munka)</t>
  </si>
  <si>
    <t>N5 spaletta készítése és beépítése konszignáció szerint (farestaurátori munka)</t>
  </si>
  <si>
    <t>Öntöttvas korlát korrózióvédelme és fedőmázolása (fémrestaurátori munka)</t>
  </si>
  <si>
    <t>Rozsdamentes burkolatváltó sín elhelyezése nemesacél V2A minőségben Schlütter Schiene-M</t>
  </si>
  <si>
    <t>Falifülkében található téka fejújítása (asztalos- és festőrestaurátori munka)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</si>
</sst>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0">
    <font>
      <sz val="10"/>
      <name val="Arial"/>
      <family val="0"/>
    </font>
    <font>
      <b/>
      <sz val="10"/>
      <name val="Times New Roman"/>
      <family val="0"/>
    </font>
    <font>
      <sz val="10"/>
      <name val="Times New Roman"/>
      <family val="0"/>
    </font>
    <font>
      <b/>
      <sz val="11"/>
      <name val="Times New Roman"/>
      <family val="0"/>
    </font>
    <font>
      <b/>
      <sz val="14"/>
      <name val="Times New Roman"/>
      <family val="0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</cellStyleXfs>
  <cellXfs count="27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horizontal="left" vertical="top" wrapText="1"/>
      <protection/>
    </xf>
    <xf numFmtId="0" fontId="1" fillId="33" borderId="10" xfId="0" applyFont="1" applyFill="1" applyBorder="1" applyAlignment="1" applyProtection="1">
      <alignment horizontal="right" vertical="top" wrapText="1"/>
      <protection/>
    </xf>
    <xf numFmtId="0" fontId="2" fillId="0" borderId="0" xfId="0" applyFont="1" applyFill="1" applyBorder="1" applyAlignment="1" applyProtection="1">
      <alignment vertical="top" wrapText="1"/>
      <protection/>
    </xf>
    <xf numFmtId="0" fontId="1" fillId="0" borderId="0" xfId="0" applyFont="1" applyFill="1" applyBorder="1" applyAlignment="1" applyProtection="1">
      <alignment vertical="top" wrapText="1"/>
      <protection/>
    </xf>
    <xf numFmtId="0" fontId="2" fillId="0" borderId="0" xfId="0" applyFont="1" applyFill="1" applyBorder="1" applyAlignment="1" applyProtection="1">
      <alignment horizontal="right" vertical="top" wrapText="1"/>
      <protection/>
    </xf>
    <xf numFmtId="0" fontId="2" fillId="0" borderId="0" xfId="0" applyFont="1" applyFill="1" applyBorder="1" applyAlignment="1" applyProtection="1">
      <alignment horizontal="right" vertical="top" wrapText="1"/>
      <protection/>
    </xf>
    <xf numFmtId="0" fontId="3" fillId="0" borderId="11" xfId="0" applyFont="1" applyFill="1" applyBorder="1" applyAlignment="1" applyProtection="1">
      <alignment vertical="top" wrapText="1"/>
      <protection/>
    </xf>
    <xf numFmtId="0" fontId="1" fillId="0" borderId="11" xfId="0" applyFont="1" applyFill="1" applyBorder="1" applyAlignment="1" applyProtection="1">
      <alignment vertical="top" wrapText="1"/>
      <protection/>
    </xf>
    <xf numFmtId="10" fontId="2" fillId="0" borderId="12" xfId="0" applyNumberFormat="1" applyFont="1" applyFill="1" applyBorder="1" applyAlignment="1" applyProtection="1">
      <alignment horizontal="right" vertical="top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vertical="top"/>
    </xf>
    <xf numFmtId="0" fontId="0" fillId="0" borderId="0" xfId="0" applyFont="1" applyAlignment="1">
      <alignment wrapText="1"/>
    </xf>
    <xf numFmtId="0" fontId="5" fillId="0" borderId="0" xfId="0" applyFont="1" applyAlignment="1">
      <alignment/>
    </xf>
    <xf numFmtId="0" fontId="0" fillId="0" borderId="0" xfId="0" applyFont="1" applyFill="1" applyBorder="1" applyAlignment="1" applyProtection="1">
      <alignment vertical="top" wrapText="1"/>
      <protection/>
    </xf>
    <xf numFmtId="0" fontId="5" fillId="0" borderId="0" xfId="0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5" fillId="0" borderId="0" xfId="0" applyFont="1" applyAlignment="1">
      <alignment vertical="top"/>
    </xf>
    <xf numFmtId="0" fontId="3" fillId="0" borderId="0" xfId="0" applyFont="1" applyFill="1" applyBorder="1" applyAlignment="1" applyProtection="1">
      <alignment vertical="top" wrapText="1"/>
      <protection/>
    </xf>
    <xf numFmtId="0" fontId="1" fillId="0" borderId="0" xfId="0" applyFont="1" applyFill="1" applyBorder="1" applyAlignment="1" applyProtection="1">
      <alignment vertical="top" wrapText="1"/>
      <protection/>
    </xf>
    <xf numFmtId="0" fontId="1" fillId="0" borderId="0" xfId="0" applyFont="1" applyFill="1" applyBorder="1" applyAlignment="1" applyProtection="1">
      <alignment horizontal="left" vertical="top" wrapText="1"/>
      <protection/>
    </xf>
    <xf numFmtId="0" fontId="5" fillId="0" borderId="0" xfId="0" applyFont="1" applyFill="1" applyBorder="1" applyAlignment="1" applyProtection="1">
      <alignment horizontal="left" vertical="top" wrapText="1"/>
      <protection/>
    </xf>
    <xf numFmtId="0" fontId="1" fillId="0" borderId="0" xfId="0" applyFont="1" applyFill="1" applyBorder="1" applyAlignment="1" applyProtection="1">
      <alignment horizontal="right" vertical="top" wrapText="1"/>
      <protection/>
    </xf>
    <xf numFmtId="0" fontId="0" fillId="0" borderId="0" xfId="0" applyFill="1" applyAlignment="1">
      <alignment/>
    </xf>
    <xf numFmtId="0" fontId="3" fillId="0" borderId="11" xfId="0" applyFont="1" applyFill="1" applyBorder="1" applyAlignment="1" applyProtection="1">
      <alignment horizontal="center" vertical="top" wrapText="1"/>
      <protection/>
    </xf>
    <xf numFmtId="0" fontId="2" fillId="0" borderId="0" xfId="0" applyFont="1" applyFill="1" applyBorder="1" applyAlignment="1" applyProtection="1">
      <alignment horizontal="center" vertical="top" wrapText="1"/>
      <protection/>
    </xf>
    <xf numFmtId="0" fontId="4" fillId="0" borderId="12" xfId="0" applyFont="1" applyFill="1" applyBorder="1" applyAlignment="1" applyProtection="1">
      <alignment horizontal="center" vertical="top" wrapText="1"/>
      <protection/>
    </xf>
  </cellXfs>
  <cellStyles count="4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Figyelmeztetés" xfId="40"/>
    <cellStyle name="Hivatkozott cella" xfId="41"/>
    <cellStyle name="Jegyzet" xfId="42"/>
    <cellStyle name="Jelölőszín 1" xfId="43"/>
    <cellStyle name="Jelölőszín 2" xfId="44"/>
    <cellStyle name="Jelölőszín 3" xfId="45"/>
    <cellStyle name="Jelölőszín 4" xfId="46"/>
    <cellStyle name="Jelölőszín 5" xfId="47"/>
    <cellStyle name="Jelölőszín 6" xfId="48"/>
    <cellStyle name="Jó" xfId="49"/>
    <cellStyle name="Kimenet" xfId="50"/>
    <cellStyle name="Magyarázó szöveg" xfId="51"/>
    <cellStyle name="Összesen" xfId="52"/>
    <cellStyle name="Rossz" xfId="53"/>
    <cellStyle name="Semleges" xfId="54"/>
    <cellStyle name="Számítás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7.28125" style="0" customWidth="1"/>
    <col min="2" max="2" width="11.8515625" style="0" customWidth="1"/>
    <col min="3" max="4" width="15.421875" style="0" customWidth="1"/>
  </cols>
  <sheetData>
    <row r="1" ht="12.75">
      <c r="A1" s="4"/>
    </row>
    <row r="3" spans="1:4" ht="18.75">
      <c r="A3" s="26" t="s">
        <v>46</v>
      </c>
      <c r="B3" s="26"/>
      <c r="C3" s="26"/>
      <c r="D3" s="26"/>
    </row>
    <row r="4" spans="1:4" ht="12.75">
      <c r="A4" s="1" t="s">
        <v>1</v>
      </c>
      <c r="B4" s="2"/>
      <c r="C4" s="2" t="s">
        <v>2</v>
      </c>
      <c r="D4" s="2" t="s">
        <v>3</v>
      </c>
    </row>
    <row r="5" spans="1:4" ht="12.75">
      <c r="A5" s="3" t="s">
        <v>47</v>
      </c>
      <c r="C5" s="4" t="e">
        <f>'Munkanem összesítő'!C15</f>
        <v>#REF!</v>
      </c>
      <c r="D5" s="4" t="e">
        <f>'Munkanem összesítő'!D15</f>
        <v>#REF!</v>
      </c>
    </row>
    <row r="6" spans="1:4" ht="12.75">
      <c r="A6" s="3" t="s">
        <v>48</v>
      </c>
      <c r="C6" s="25" t="e">
        <f>ROUND(C5+D5,0)</f>
        <v>#REF!</v>
      </c>
      <c r="D6" s="25"/>
    </row>
    <row r="7" spans="1:4" ht="12.75">
      <c r="A7" s="3" t="s">
        <v>49</v>
      </c>
      <c r="B7" s="9">
        <v>0.27</v>
      </c>
      <c r="C7" s="25" t="e">
        <f>ROUND(C6*B7,0)</f>
        <v>#REF!</v>
      </c>
      <c r="D7" s="25"/>
    </row>
    <row r="8" spans="1:4" s="7" customFormat="1" ht="14.25">
      <c r="A8" s="7" t="s">
        <v>50</v>
      </c>
      <c r="C8" s="24" t="e">
        <f>ROUND(C7+C6,0)</f>
        <v>#REF!</v>
      </c>
      <c r="D8" s="24"/>
    </row>
  </sheetData>
  <sheetProtection/>
  <mergeCells count="4">
    <mergeCell ref="C8:D8"/>
    <mergeCell ref="C7:D7"/>
    <mergeCell ref="C6:D6"/>
    <mergeCell ref="A3:D3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15"/>
  <sheetViews>
    <sheetView zoomScalePageLayoutView="0" workbookViewId="0" topLeftCell="A1">
      <selection activeCell="C14" sqref="C14"/>
    </sheetView>
  </sheetViews>
  <sheetFormatPr defaultColWidth="9.140625" defaultRowHeight="12.75"/>
  <cols>
    <col min="1" max="1" width="6.140625" style="0" customWidth="1"/>
    <col min="2" max="2" width="39.00390625" style="0" customWidth="1"/>
    <col min="3" max="4" width="14.421875" style="0" customWidth="1"/>
  </cols>
  <sheetData>
    <row r="1" spans="1:4" ht="12.75">
      <c r="A1" s="1" t="s">
        <v>0</v>
      </c>
      <c r="B1" s="1" t="s">
        <v>1</v>
      </c>
      <c r="C1" s="2" t="s">
        <v>2</v>
      </c>
      <c r="D1" s="2" t="s">
        <v>3</v>
      </c>
    </row>
    <row r="2" spans="1:4" s="5" customFormat="1" ht="12.75">
      <c r="A2" s="3" t="s">
        <v>4</v>
      </c>
      <c r="B2" s="3" t="s">
        <v>5</v>
      </c>
      <c r="C2" s="3">
        <f>'12.'!I54</f>
        <v>0</v>
      </c>
      <c r="D2" s="3">
        <f>'12.'!J54</f>
        <v>0</v>
      </c>
    </row>
    <row r="3" spans="1:4" s="5" customFormat="1" ht="12.75">
      <c r="A3" s="3" t="s">
        <v>19</v>
      </c>
      <c r="B3" s="3" t="s">
        <v>20</v>
      </c>
      <c r="C3" s="3" t="e">
        <f>#REF!</f>
        <v>#REF!</v>
      </c>
      <c r="D3" s="3" t="e">
        <f>#REF!</f>
        <v>#REF!</v>
      </c>
    </row>
    <row r="4" spans="1:4" s="5" customFormat="1" ht="12.75">
      <c r="A4" s="3" t="s">
        <v>22</v>
      </c>
      <c r="B4" s="3" t="s">
        <v>23</v>
      </c>
      <c r="C4" s="3" t="e">
        <f>#REF!</f>
        <v>#REF!</v>
      </c>
      <c r="D4" s="3" t="e">
        <f>#REF!</f>
        <v>#REF!</v>
      </c>
    </row>
    <row r="5" spans="1:4" s="5" customFormat="1" ht="12.75">
      <c r="A5" s="3" t="s">
        <v>25</v>
      </c>
      <c r="B5" s="3" t="s">
        <v>26</v>
      </c>
      <c r="C5" s="3" t="e">
        <f>#REF!</f>
        <v>#REF!</v>
      </c>
      <c r="D5" s="3" t="e">
        <f>#REF!</f>
        <v>#REF!</v>
      </c>
    </row>
    <row r="6" spans="1:4" s="5" customFormat="1" ht="12.75">
      <c r="A6" s="3" t="s">
        <v>27</v>
      </c>
      <c r="B6" s="3" t="s">
        <v>28</v>
      </c>
      <c r="C6" s="3" t="e">
        <f>#REF!</f>
        <v>#REF!</v>
      </c>
      <c r="D6" s="3" t="e">
        <f>#REF!</f>
        <v>#REF!</v>
      </c>
    </row>
    <row r="7" spans="1:4" s="5" customFormat="1" ht="12.75">
      <c r="A7" s="3" t="s">
        <v>29</v>
      </c>
      <c r="B7" s="3" t="s">
        <v>30</v>
      </c>
      <c r="C7" s="3" t="e">
        <f>#REF!</f>
        <v>#REF!</v>
      </c>
      <c r="D7" s="3" t="e">
        <f>#REF!</f>
        <v>#REF!</v>
      </c>
    </row>
    <row r="8" spans="1:4" s="5" customFormat="1" ht="25.5">
      <c r="A8" s="3" t="s">
        <v>31</v>
      </c>
      <c r="B8" s="3" t="s">
        <v>32</v>
      </c>
      <c r="C8" s="3" t="e">
        <f>#REF!</f>
        <v>#REF!</v>
      </c>
      <c r="D8" s="3" t="e">
        <f>#REF!</f>
        <v>#REF!</v>
      </c>
    </row>
    <row r="9" spans="1:4" s="5" customFormat="1" ht="12.75">
      <c r="A9" s="3" t="s">
        <v>33</v>
      </c>
      <c r="B9" s="3" t="s">
        <v>34</v>
      </c>
      <c r="C9" s="3" t="e">
        <f>#REF!</f>
        <v>#REF!</v>
      </c>
      <c r="D9" s="3" t="e">
        <f>#REF!</f>
        <v>#REF!</v>
      </c>
    </row>
    <row r="10" spans="1:4" s="5" customFormat="1" ht="12.75">
      <c r="A10" s="3" t="s">
        <v>35</v>
      </c>
      <c r="B10" s="3" t="s">
        <v>36</v>
      </c>
      <c r="C10" s="3" t="e">
        <f>#REF!</f>
        <v>#REF!</v>
      </c>
      <c r="D10" s="3" t="e">
        <f>#REF!</f>
        <v>#REF!</v>
      </c>
    </row>
    <row r="11" spans="1:4" s="5" customFormat="1" ht="12.75">
      <c r="A11" s="3" t="s">
        <v>37</v>
      </c>
      <c r="B11" s="3" t="s">
        <v>38</v>
      </c>
      <c r="C11" s="3" t="e">
        <f>#REF!</f>
        <v>#REF!</v>
      </c>
      <c r="D11" s="3" t="e">
        <f>#REF!</f>
        <v>#REF!</v>
      </c>
    </row>
    <row r="12" spans="1:4" s="5" customFormat="1" ht="12.75">
      <c r="A12" s="3" t="s">
        <v>39</v>
      </c>
      <c r="B12" s="3" t="s">
        <v>40</v>
      </c>
      <c r="C12" s="3" t="e">
        <f>#REF!</f>
        <v>#REF!</v>
      </c>
      <c r="D12" s="3" t="e">
        <f>#REF!</f>
        <v>#REF!</v>
      </c>
    </row>
    <row r="13" spans="1:4" s="5" customFormat="1" ht="25.5">
      <c r="A13" s="3" t="s">
        <v>41</v>
      </c>
      <c r="B13" s="3" t="s">
        <v>42</v>
      </c>
      <c r="C13" s="3" t="e">
        <f>#REF!</f>
        <v>#REF!</v>
      </c>
      <c r="D13" s="3" t="e">
        <f>#REF!</f>
        <v>#REF!</v>
      </c>
    </row>
    <row r="14" spans="1:4" s="5" customFormat="1" ht="12.75">
      <c r="A14" s="3" t="s">
        <v>43</v>
      </c>
      <c r="B14" s="3" t="s">
        <v>44</v>
      </c>
      <c r="C14" s="3" t="e">
        <f>#REF!</f>
        <v>#REF!</v>
      </c>
      <c r="D14" s="3" t="e">
        <f>#REF!</f>
        <v>#REF!</v>
      </c>
    </row>
    <row r="15" spans="2:4" s="7" customFormat="1" ht="14.25">
      <c r="B15" s="7" t="s">
        <v>45</v>
      </c>
      <c r="C15" s="7" t="e">
        <f>ROUND(SUM(C2:C14),0)</f>
        <v>#REF!</v>
      </c>
      <c r="D15" s="7" t="e">
        <f>ROUND(SUM(D2:D14),0)</f>
        <v>#REF!</v>
      </c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54"/>
  <sheetViews>
    <sheetView tabSelected="1" zoomScale="90" zoomScaleNormal="90" zoomScalePageLayoutView="0" workbookViewId="0" topLeftCell="A43">
      <selection activeCell="K53" sqref="K53"/>
    </sheetView>
  </sheetViews>
  <sheetFormatPr defaultColWidth="9.140625" defaultRowHeight="12.75"/>
  <cols>
    <col min="1" max="1" width="4.57421875" style="0" customWidth="1"/>
    <col min="2" max="2" width="9.7109375" style="0" customWidth="1"/>
    <col min="3" max="3" width="37.00390625" style="0" customWidth="1"/>
    <col min="4" max="4" width="7.7109375" style="0" customWidth="1"/>
    <col min="5" max="5" width="8.7109375" style="0" customWidth="1"/>
    <col min="6" max="8" width="9.7109375" style="0" customWidth="1"/>
    <col min="9" max="10" width="10.28125" style="0" customWidth="1"/>
    <col min="11" max="11" width="24.7109375" style="0" customWidth="1"/>
    <col min="12" max="12" width="16.00390625" style="0" customWidth="1"/>
  </cols>
  <sheetData>
    <row r="1" spans="1:12" ht="24.75" customHeight="1">
      <c r="A1" s="1" t="s">
        <v>0</v>
      </c>
      <c r="B1" s="1" t="s">
        <v>6</v>
      </c>
      <c r="C1" s="1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13</v>
      </c>
      <c r="J1" s="2" t="s">
        <v>14</v>
      </c>
      <c r="K1" s="2" t="s">
        <v>15</v>
      </c>
      <c r="L1" s="2" t="s">
        <v>16</v>
      </c>
    </row>
    <row r="2" spans="1:12" s="23" customFormat="1" ht="24.75" customHeight="1">
      <c r="A2" s="20"/>
      <c r="B2" s="20"/>
      <c r="C2" s="21" t="s">
        <v>73</v>
      </c>
      <c r="D2" s="22"/>
      <c r="E2" s="22"/>
      <c r="F2" s="22"/>
      <c r="G2" s="22"/>
      <c r="H2" s="22"/>
      <c r="I2" s="22"/>
      <c r="J2" s="22"/>
      <c r="K2" s="22"/>
      <c r="L2" s="22"/>
    </row>
    <row r="3" spans="1:12" ht="25.5">
      <c r="A3" s="14">
        <v>1</v>
      </c>
      <c r="B3" s="15"/>
      <c r="C3" s="14" t="s">
        <v>51</v>
      </c>
      <c r="D3" s="15">
        <v>1</v>
      </c>
      <c r="E3" s="14" t="s">
        <v>17</v>
      </c>
      <c r="F3" s="14"/>
      <c r="G3" s="14">
        <v>0</v>
      </c>
      <c r="H3" s="14">
        <v>0</v>
      </c>
      <c r="I3" s="15">
        <v>0</v>
      </c>
      <c r="J3" s="15">
        <f>ROUND(H3*D3,0)</f>
        <v>0</v>
      </c>
      <c r="K3" s="5"/>
      <c r="L3" s="6"/>
    </row>
    <row r="4" spans="1:12" ht="25.5">
      <c r="A4" s="14">
        <v>2</v>
      </c>
      <c r="B4" s="15"/>
      <c r="C4" s="14" t="s">
        <v>52</v>
      </c>
      <c r="D4" s="15">
        <v>1</v>
      </c>
      <c r="E4" s="14" t="s">
        <v>17</v>
      </c>
      <c r="F4" s="14"/>
      <c r="G4" s="14">
        <v>0</v>
      </c>
      <c r="H4" s="14">
        <v>0</v>
      </c>
      <c r="I4" s="15">
        <v>0</v>
      </c>
      <c r="J4" s="15">
        <v>0</v>
      </c>
      <c r="K4" s="5"/>
      <c r="L4" s="6"/>
    </row>
    <row r="5" spans="1:12" ht="25.5">
      <c r="A5" s="14">
        <v>3</v>
      </c>
      <c r="B5" s="15"/>
      <c r="C5" s="14" t="s">
        <v>53</v>
      </c>
      <c r="D5" s="15">
        <v>1</v>
      </c>
      <c r="E5" s="14" t="s">
        <v>17</v>
      </c>
      <c r="F5" s="14"/>
      <c r="G5" s="14">
        <v>0</v>
      </c>
      <c r="H5" s="14">
        <v>0</v>
      </c>
      <c r="I5" s="15">
        <v>0</v>
      </c>
      <c r="J5" s="15">
        <v>0</v>
      </c>
      <c r="K5" s="5"/>
      <c r="L5" s="6"/>
    </row>
    <row r="6" spans="1:12" ht="25.5">
      <c r="A6" s="14">
        <v>4</v>
      </c>
      <c r="B6" s="15"/>
      <c r="C6" s="14" t="s">
        <v>54</v>
      </c>
      <c r="D6" s="15">
        <v>1</v>
      </c>
      <c r="E6" s="14" t="s">
        <v>17</v>
      </c>
      <c r="F6" s="14"/>
      <c r="G6" s="14">
        <v>0</v>
      </c>
      <c r="H6" s="14">
        <v>0</v>
      </c>
      <c r="I6" s="15">
        <v>0</v>
      </c>
      <c r="J6" s="15">
        <v>0</v>
      </c>
      <c r="K6" s="5"/>
      <c r="L6" s="6"/>
    </row>
    <row r="7" spans="1:12" ht="25.5">
      <c r="A7" s="14">
        <v>5</v>
      </c>
      <c r="B7" s="15"/>
      <c r="C7" s="14" t="s">
        <v>60</v>
      </c>
      <c r="D7" s="15">
        <v>1</v>
      </c>
      <c r="E7" s="14" t="s">
        <v>17</v>
      </c>
      <c r="F7" s="14"/>
      <c r="G7" s="14">
        <v>0</v>
      </c>
      <c r="H7" s="14">
        <v>0</v>
      </c>
      <c r="I7" s="15">
        <v>0</v>
      </c>
      <c r="J7" s="15">
        <v>0</v>
      </c>
      <c r="K7" s="5"/>
      <c r="L7" s="6"/>
    </row>
    <row r="8" spans="1:12" ht="38.25">
      <c r="A8" s="14">
        <v>6</v>
      </c>
      <c r="B8" s="15"/>
      <c r="C8" s="14" t="s">
        <v>59</v>
      </c>
      <c r="D8" s="15">
        <v>1</v>
      </c>
      <c r="E8" s="14" t="s">
        <v>17</v>
      </c>
      <c r="F8" s="14"/>
      <c r="G8" s="14">
        <v>0</v>
      </c>
      <c r="H8" s="14">
        <v>0</v>
      </c>
      <c r="I8" s="15">
        <v>0</v>
      </c>
      <c r="J8" s="15">
        <v>0</v>
      </c>
      <c r="K8" s="5"/>
      <c r="L8" s="6"/>
    </row>
    <row r="9" spans="1:12" ht="38.25">
      <c r="A9" s="14">
        <v>7</v>
      </c>
      <c r="B9" s="15"/>
      <c r="C9" s="14" t="s">
        <v>61</v>
      </c>
      <c r="D9" s="15">
        <v>2</v>
      </c>
      <c r="E9" s="14" t="s">
        <v>17</v>
      </c>
      <c r="F9" s="14"/>
      <c r="G9" s="14">
        <v>0</v>
      </c>
      <c r="H9" s="14">
        <v>0</v>
      </c>
      <c r="I9" s="15">
        <v>0</v>
      </c>
      <c r="J9" s="15">
        <v>0</v>
      </c>
      <c r="K9" s="5"/>
      <c r="L9" s="6"/>
    </row>
    <row r="10" spans="1:12" ht="12.75">
      <c r="A10" s="14">
        <v>8</v>
      </c>
      <c r="B10" s="15"/>
      <c r="C10" s="14" t="s">
        <v>55</v>
      </c>
      <c r="D10" s="15">
        <v>11.31</v>
      </c>
      <c r="E10" s="14" t="s">
        <v>21</v>
      </c>
      <c r="F10" s="14"/>
      <c r="G10" s="14">
        <v>0</v>
      </c>
      <c r="H10" s="14">
        <v>0</v>
      </c>
      <c r="I10" s="15">
        <v>0</v>
      </c>
      <c r="J10" s="15">
        <v>0</v>
      </c>
      <c r="K10" s="5"/>
      <c r="L10" s="6"/>
    </row>
    <row r="11" spans="1:10" ht="12.75">
      <c r="A11" s="14">
        <v>9</v>
      </c>
      <c r="B11" s="10"/>
      <c r="C11" s="14" t="s">
        <v>56</v>
      </c>
      <c r="D11" s="15">
        <v>16.25</v>
      </c>
      <c r="E11" s="14" t="s">
        <v>21</v>
      </c>
      <c r="F11" s="10"/>
      <c r="G11" s="14">
        <v>0</v>
      </c>
      <c r="H11" s="14">
        <v>0</v>
      </c>
      <c r="I11" s="15">
        <v>0</v>
      </c>
      <c r="J11" s="15">
        <f>ROUND(H11*D11,0)</f>
        <v>0</v>
      </c>
    </row>
    <row r="12" spans="1:10" ht="12.75">
      <c r="A12" s="14">
        <v>10</v>
      </c>
      <c r="B12" s="10"/>
      <c r="C12" s="14" t="s">
        <v>72</v>
      </c>
      <c r="D12" s="15">
        <v>1.7</v>
      </c>
      <c r="E12" s="14" t="s">
        <v>21</v>
      </c>
      <c r="F12" s="10"/>
      <c r="G12" s="14">
        <v>0</v>
      </c>
      <c r="H12" s="14">
        <v>0</v>
      </c>
      <c r="I12" s="15">
        <v>0</v>
      </c>
      <c r="J12" s="15">
        <v>0</v>
      </c>
    </row>
    <row r="13" spans="1:10" ht="12.75">
      <c r="A13" s="14">
        <v>11</v>
      </c>
      <c r="B13" s="10"/>
      <c r="C13" s="14" t="s">
        <v>57</v>
      </c>
      <c r="D13" s="15">
        <v>18.14</v>
      </c>
      <c r="E13" s="14" t="s">
        <v>21</v>
      </c>
      <c r="F13" s="10"/>
      <c r="G13" s="14">
        <v>0</v>
      </c>
      <c r="H13" s="14">
        <v>0</v>
      </c>
      <c r="I13" s="15">
        <v>0</v>
      </c>
      <c r="J13" s="15">
        <v>0</v>
      </c>
    </row>
    <row r="14" spans="1:10" ht="12.75">
      <c r="A14" s="14">
        <v>12</v>
      </c>
      <c r="B14" s="10"/>
      <c r="C14" s="14" t="s">
        <v>71</v>
      </c>
      <c r="D14" s="15">
        <v>2</v>
      </c>
      <c r="E14" s="14" t="s">
        <v>21</v>
      </c>
      <c r="F14" s="10"/>
      <c r="G14" s="14">
        <v>0</v>
      </c>
      <c r="H14" s="14">
        <v>0</v>
      </c>
      <c r="I14" s="15">
        <v>0</v>
      </c>
      <c r="J14" s="15">
        <v>0</v>
      </c>
    </row>
    <row r="15" spans="1:10" ht="38.25">
      <c r="A15" s="14">
        <v>13</v>
      </c>
      <c r="B15" s="10"/>
      <c r="C15" s="14" t="s">
        <v>58</v>
      </c>
      <c r="D15" s="15">
        <v>24.2</v>
      </c>
      <c r="E15" s="14" t="s">
        <v>21</v>
      </c>
      <c r="F15" s="10"/>
      <c r="G15" s="14">
        <v>0</v>
      </c>
      <c r="H15" s="14">
        <v>0</v>
      </c>
      <c r="I15" s="15">
        <v>0</v>
      </c>
      <c r="J15" s="15">
        <v>0</v>
      </c>
    </row>
    <row r="16" spans="1:10" ht="51">
      <c r="A16" s="14">
        <v>14</v>
      </c>
      <c r="B16" s="10"/>
      <c r="C16" s="14" t="s">
        <v>62</v>
      </c>
      <c r="D16" s="15">
        <v>23.4</v>
      </c>
      <c r="E16" s="14" t="s">
        <v>21</v>
      </c>
      <c r="F16" s="10"/>
      <c r="G16" s="14">
        <v>0</v>
      </c>
      <c r="H16" s="14">
        <v>0</v>
      </c>
      <c r="I16" s="15">
        <v>0</v>
      </c>
      <c r="J16" s="15">
        <v>0</v>
      </c>
    </row>
    <row r="17" spans="1:10" ht="25.5">
      <c r="A17" s="14">
        <v>15</v>
      </c>
      <c r="B17" s="10"/>
      <c r="C17" s="14" t="s">
        <v>63</v>
      </c>
      <c r="D17" s="15">
        <v>2.88</v>
      </c>
      <c r="E17" s="14" t="s">
        <v>24</v>
      </c>
      <c r="F17" s="10"/>
      <c r="G17" s="14">
        <v>0</v>
      </c>
      <c r="H17" s="14">
        <v>0</v>
      </c>
      <c r="I17" s="15">
        <v>0</v>
      </c>
      <c r="J17" s="15">
        <v>0</v>
      </c>
    </row>
    <row r="18" spans="1:10" ht="12.75">
      <c r="A18" s="14">
        <v>16</v>
      </c>
      <c r="B18" s="10"/>
      <c r="C18" s="14" t="s">
        <v>64</v>
      </c>
      <c r="D18" s="15">
        <v>1</v>
      </c>
      <c r="E18" s="14" t="s">
        <v>17</v>
      </c>
      <c r="F18" s="10"/>
      <c r="G18" s="14">
        <v>0</v>
      </c>
      <c r="H18" s="14">
        <v>0</v>
      </c>
      <c r="I18" s="15">
        <v>0</v>
      </c>
      <c r="J18" s="15">
        <v>0</v>
      </c>
    </row>
    <row r="19" spans="1:10" ht="25.5">
      <c r="A19" s="14">
        <v>17</v>
      </c>
      <c r="B19" s="10"/>
      <c r="C19" s="14" t="s">
        <v>65</v>
      </c>
      <c r="D19" s="15">
        <v>1</v>
      </c>
      <c r="E19" s="14" t="s">
        <v>17</v>
      </c>
      <c r="F19" s="10"/>
      <c r="G19" s="14">
        <v>0</v>
      </c>
      <c r="H19" s="14">
        <v>0</v>
      </c>
      <c r="I19" s="15">
        <v>0</v>
      </c>
      <c r="J19" s="15">
        <f>ROUND(H19*D19,0)</f>
        <v>0</v>
      </c>
    </row>
    <row r="20" spans="1:10" ht="12.75">
      <c r="A20" s="14">
        <v>18</v>
      </c>
      <c r="B20" s="10"/>
      <c r="C20" s="14" t="s">
        <v>66</v>
      </c>
      <c r="D20" s="15">
        <v>0.5</v>
      </c>
      <c r="E20" s="14" t="s">
        <v>24</v>
      </c>
      <c r="F20" s="10"/>
      <c r="G20" s="14">
        <v>0</v>
      </c>
      <c r="H20" s="14">
        <v>0</v>
      </c>
      <c r="I20" s="15">
        <v>0</v>
      </c>
      <c r="J20" s="15">
        <v>0</v>
      </c>
    </row>
    <row r="21" spans="1:10" ht="12.75">
      <c r="A21" s="14">
        <v>19</v>
      </c>
      <c r="B21" s="10"/>
      <c r="C21" s="14" t="s">
        <v>67</v>
      </c>
      <c r="D21" s="15">
        <v>31.52</v>
      </c>
      <c r="E21" s="14" t="s">
        <v>21</v>
      </c>
      <c r="F21" s="10"/>
      <c r="G21" s="14">
        <v>0</v>
      </c>
      <c r="H21" s="14">
        <v>0</v>
      </c>
      <c r="I21" s="15">
        <v>0</v>
      </c>
      <c r="J21" s="15">
        <v>0</v>
      </c>
    </row>
    <row r="22" spans="1:10" ht="12.75">
      <c r="A22" s="14">
        <v>20</v>
      </c>
      <c r="B22" s="10"/>
      <c r="C22" s="14" t="s">
        <v>68</v>
      </c>
      <c r="D22" s="15">
        <v>19</v>
      </c>
      <c r="E22" s="14" t="s">
        <v>24</v>
      </c>
      <c r="F22" s="10"/>
      <c r="G22" s="14">
        <v>0</v>
      </c>
      <c r="H22" s="14">
        <v>0</v>
      </c>
      <c r="I22" s="15">
        <v>0</v>
      </c>
      <c r="J22" s="15">
        <v>0</v>
      </c>
    </row>
    <row r="23" spans="1:10" ht="25.5">
      <c r="A23" s="14">
        <v>21</v>
      </c>
      <c r="B23" s="10"/>
      <c r="C23" s="14" t="s">
        <v>69</v>
      </c>
      <c r="D23" s="15">
        <v>1</v>
      </c>
      <c r="E23" s="14" t="s">
        <v>24</v>
      </c>
      <c r="F23" s="10"/>
      <c r="G23" s="14">
        <v>0</v>
      </c>
      <c r="H23" s="14">
        <v>0</v>
      </c>
      <c r="I23" s="15">
        <v>0</v>
      </c>
      <c r="J23" s="15">
        <v>0</v>
      </c>
    </row>
    <row r="24" spans="1:10" ht="25.5">
      <c r="A24" s="10"/>
      <c r="B24" s="10"/>
      <c r="C24" s="14" t="s">
        <v>70</v>
      </c>
      <c r="D24" s="15">
        <v>0.105</v>
      </c>
      <c r="E24" s="14" t="s">
        <v>24</v>
      </c>
      <c r="F24" s="10"/>
      <c r="G24" s="14">
        <v>0</v>
      </c>
      <c r="H24" s="14">
        <v>0</v>
      </c>
      <c r="I24" s="15">
        <v>0</v>
      </c>
      <c r="J24" s="15">
        <v>0</v>
      </c>
    </row>
    <row r="25" spans="1:10" ht="12.75">
      <c r="A25" s="14">
        <v>22</v>
      </c>
      <c r="B25" s="10"/>
      <c r="C25" s="14" t="s">
        <v>75</v>
      </c>
      <c r="D25" s="15">
        <v>0.04</v>
      </c>
      <c r="E25" s="14" t="s">
        <v>24</v>
      </c>
      <c r="F25" s="10"/>
      <c r="G25" s="14">
        <v>0</v>
      </c>
      <c r="H25" s="14">
        <v>0</v>
      </c>
      <c r="I25" s="15">
        <v>0</v>
      </c>
      <c r="J25" s="15">
        <v>0</v>
      </c>
    </row>
    <row r="26" spans="1:10" ht="25.5">
      <c r="A26" s="14">
        <v>23</v>
      </c>
      <c r="B26" s="10"/>
      <c r="C26" s="14" t="s">
        <v>79</v>
      </c>
      <c r="D26" s="15">
        <v>5</v>
      </c>
      <c r="E26" s="14" t="s">
        <v>21</v>
      </c>
      <c r="F26" s="10"/>
      <c r="G26" s="14">
        <v>0</v>
      </c>
      <c r="H26" s="14">
        <v>0</v>
      </c>
      <c r="I26" s="15">
        <v>0</v>
      </c>
      <c r="J26" s="15">
        <v>0</v>
      </c>
    </row>
    <row r="27" spans="1:10" ht="12.75">
      <c r="A27" s="10">
        <v>24</v>
      </c>
      <c r="B27" s="10"/>
      <c r="C27" s="10" t="s">
        <v>80</v>
      </c>
      <c r="D27" s="15">
        <v>1.02</v>
      </c>
      <c r="E27" s="10" t="s">
        <v>24</v>
      </c>
      <c r="F27" s="10"/>
      <c r="G27" s="14">
        <v>0</v>
      </c>
      <c r="H27" s="14">
        <v>0</v>
      </c>
      <c r="I27" s="15">
        <v>0</v>
      </c>
      <c r="J27" s="15">
        <f>ROUND(H27*D27,0)</f>
        <v>0</v>
      </c>
    </row>
    <row r="28" spans="3:10" s="7" customFormat="1" ht="14.25">
      <c r="C28" s="7" t="s">
        <v>18</v>
      </c>
      <c r="I28" s="8">
        <v>0</v>
      </c>
      <c r="J28" s="8">
        <v>0</v>
      </c>
    </row>
    <row r="29" spans="9:10" s="18" customFormat="1" ht="14.25">
      <c r="I29" s="19"/>
      <c r="J29" s="19"/>
    </row>
    <row r="30" spans="1:10" ht="12.75">
      <c r="A30" s="10"/>
      <c r="B30" s="10"/>
      <c r="C30" s="16" t="s">
        <v>74</v>
      </c>
      <c r="D30" s="10"/>
      <c r="E30" s="10"/>
      <c r="F30" s="10"/>
      <c r="G30" s="14"/>
      <c r="H30" s="14"/>
      <c r="I30" s="15"/>
      <c r="J30" s="15"/>
    </row>
    <row r="31" spans="1:10" ht="12.75">
      <c r="A31" s="11">
        <v>1</v>
      </c>
      <c r="B31" s="11"/>
      <c r="C31" s="11" t="s">
        <v>76</v>
      </c>
      <c r="D31" s="15">
        <v>1.1</v>
      </c>
      <c r="E31" s="11" t="s">
        <v>24</v>
      </c>
      <c r="F31" s="10"/>
      <c r="G31" s="14">
        <v>0</v>
      </c>
      <c r="H31" s="14">
        <v>0</v>
      </c>
      <c r="I31" s="15">
        <v>0</v>
      </c>
      <c r="J31" s="15">
        <v>0</v>
      </c>
    </row>
    <row r="32" spans="1:10" ht="12.75">
      <c r="A32" s="11">
        <v>2</v>
      </c>
      <c r="B32" s="11"/>
      <c r="C32" s="11" t="s">
        <v>77</v>
      </c>
      <c r="D32" s="17">
        <v>0.44</v>
      </c>
      <c r="E32" s="11" t="s">
        <v>24</v>
      </c>
      <c r="F32" s="10"/>
      <c r="G32" s="14">
        <v>0</v>
      </c>
      <c r="H32" s="14">
        <v>0</v>
      </c>
      <c r="I32" s="15">
        <v>0</v>
      </c>
      <c r="J32" s="15">
        <v>0</v>
      </c>
    </row>
    <row r="33" spans="1:10" ht="25.5">
      <c r="A33" s="10">
        <v>3</v>
      </c>
      <c r="B33" s="10"/>
      <c r="C33" s="12" t="s">
        <v>78</v>
      </c>
      <c r="D33" s="13">
        <v>6.15</v>
      </c>
      <c r="E33" s="10" t="s">
        <v>21</v>
      </c>
      <c r="F33" s="10"/>
      <c r="G33" s="14">
        <v>0</v>
      </c>
      <c r="H33" s="14">
        <v>0</v>
      </c>
      <c r="I33" s="15">
        <v>0</v>
      </c>
      <c r="J33" s="15">
        <v>0</v>
      </c>
    </row>
    <row r="34" spans="1:10" ht="51">
      <c r="A34" s="10">
        <v>4</v>
      </c>
      <c r="B34" s="10"/>
      <c r="C34" s="12" t="s">
        <v>82</v>
      </c>
      <c r="D34" s="13">
        <v>20.34</v>
      </c>
      <c r="E34" s="10" t="s">
        <v>21</v>
      </c>
      <c r="F34" s="10"/>
      <c r="G34" s="14">
        <v>0</v>
      </c>
      <c r="H34" s="14">
        <v>0</v>
      </c>
      <c r="I34" s="15">
        <v>0</v>
      </c>
      <c r="J34" s="15">
        <v>0</v>
      </c>
    </row>
    <row r="35" spans="1:10" ht="38.25">
      <c r="A35" s="10">
        <v>5</v>
      </c>
      <c r="B35" s="10"/>
      <c r="C35" s="12" t="s">
        <v>81</v>
      </c>
      <c r="D35" s="13">
        <v>0.4</v>
      </c>
      <c r="E35" s="10" t="s">
        <v>21</v>
      </c>
      <c r="F35" s="10"/>
      <c r="G35" s="14">
        <v>0</v>
      </c>
      <c r="H35" s="14">
        <v>0</v>
      </c>
      <c r="I35" s="15">
        <v>0</v>
      </c>
      <c r="J35" s="15">
        <v>0</v>
      </c>
    </row>
    <row r="36" spans="1:10" ht="12.75">
      <c r="A36" s="10">
        <v>6</v>
      </c>
      <c r="B36" s="10"/>
      <c r="C36" s="10" t="s">
        <v>83</v>
      </c>
      <c r="D36" s="13">
        <v>69</v>
      </c>
      <c r="E36" s="10" t="s">
        <v>84</v>
      </c>
      <c r="F36" s="10"/>
      <c r="G36" s="14">
        <v>0</v>
      </c>
      <c r="H36" s="14">
        <v>0</v>
      </c>
      <c r="I36" s="15">
        <v>0</v>
      </c>
      <c r="J36" s="15">
        <f>ROUND(H36*D36,0)</f>
        <v>0</v>
      </c>
    </row>
    <row r="37" spans="1:10" ht="51">
      <c r="A37" s="10">
        <v>7</v>
      </c>
      <c r="B37" s="10"/>
      <c r="C37" s="12" t="s">
        <v>85</v>
      </c>
      <c r="D37" s="13">
        <v>39.72</v>
      </c>
      <c r="E37" s="10" t="s">
        <v>21</v>
      </c>
      <c r="F37" s="10"/>
      <c r="G37" s="14">
        <v>0</v>
      </c>
      <c r="H37" s="14">
        <v>0</v>
      </c>
      <c r="I37" s="15">
        <v>0</v>
      </c>
      <c r="J37" s="15">
        <v>0</v>
      </c>
    </row>
    <row r="38" spans="1:10" ht="25.5">
      <c r="A38" s="10">
        <v>8</v>
      </c>
      <c r="B38" s="10"/>
      <c r="C38" s="12" t="s">
        <v>86</v>
      </c>
      <c r="D38" s="13">
        <v>16</v>
      </c>
      <c r="E38" s="10" t="s">
        <v>21</v>
      </c>
      <c r="F38" s="10"/>
      <c r="G38" s="14">
        <v>0</v>
      </c>
      <c r="H38" s="14">
        <v>0</v>
      </c>
      <c r="I38" s="15">
        <v>0</v>
      </c>
      <c r="J38" s="15">
        <v>0</v>
      </c>
    </row>
    <row r="39" spans="1:10" ht="25.5">
      <c r="A39" s="10">
        <v>9</v>
      </c>
      <c r="B39" s="10"/>
      <c r="C39" s="12" t="s">
        <v>87</v>
      </c>
      <c r="D39" s="13">
        <v>1.5</v>
      </c>
      <c r="E39" s="10" t="s">
        <v>21</v>
      </c>
      <c r="F39" s="10"/>
      <c r="G39" s="14">
        <v>0</v>
      </c>
      <c r="H39" s="14">
        <v>0</v>
      </c>
      <c r="I39" s="15">
        <v>0</v>
      </c>
      <c r="J39" s="15">
        <v>0</v>
      </c>
    </row>
    <row r="40" spans="1:10" ht="25.5">
      <c r="A40" s="10">
        <v>10</v>
      </c>
      <c r="B40" s="10"/>
      <c r="C40" s="12" t="s">
        <v>88</v>
      </c>
      <c r="D40" s="13">
        <v>14.4</v>
      </c>
      <c r="E40" s="10" t="s">
        <v>21</v>
      </c>
      <c r="F40" s="10"/>
      <c r="G40" s="14">
        <v>0</v>
      </c>
      <c r="H40" s="14">
        <v>0</v>
      </c>
      <c r="I40" s="15">
        <v>0</v>
      </c>
      <c r="J40" s="15">
        <v>0</v>
      </c>
    </row>
    <row r="41" spans="1:10" ht="38.25">
      <c r="A41" s="10">
        <v>11</v>
      </c>
      <c r="B41" s="10"/>
      <c r="C41" s="12" t="s">
        <v>89</v>
      </c>
      <c r="D41" s="13">
        <v>6</v>
      </c>
      <c r="E41" s="10" t="s">
        <v>84</v>
      </c>
      <c r="F41" s="10"/>
      <c r="G41" s="14">
        <v>0</v>
      </c>
      <c r="H41" s="14">
        <v>0</v>
      </c>
      <c r="I41" s="15">
        <v>0</v>
      </c>
      <c r="J41" s="15">
        <v>0</v>
      </c>
    </row>
    <row r="42" spans="1:10" ht="38.25">
      <c r="A42" s="10">
        <v>12</v>
      </c>
      <c r="B42" s="10"/>
      <c r="C42" s="12" t="s">
        <v>90</v>
      </c>
      <c r="D42" s="13">
        <v>207</v>
      </c>
      <c r="E42" s="10" t="s">
        <v>21</v>
      </c>
      <c r="F42" s="10"/>
      <c r="G42" s="14">
        <v>0</v>
      </c>
      <c r="H42" s="14">
        <v>0</v>
      </c>
      <c r="I42" s="15">
        <v>0</v>
      </c>
      <c r="J42" s="15">
        <v>0</v>
      </c>
    </row>
    <row r="43" spans="1:10" ht="51">
      <c r="A43" s="10">
        <v>13</v>
      </c>
      <c r="B43" s="10"/>
      <c r="C43" s="12" t="s">
        <v>91</v>
      </c>
      <c r="D43" s="13">
        <v>120</v>
      </c>
      <c r="E43" s="10" t="s">
        <v>21</v>
      </c>
      <c r="F43" s="10"/>
      <c r="G43" s="14">
        <v>0</v>
      </c>
      <c r="H43" s="14">
        <v>0</v>
      </c>
      <c r="I43" s="15">
        <v>0</v>
      </c>
      <c r="J43" s="15">
        <v>0</v>
      </c>
    </row>
    <row r="44" spans="1:10" ht="51">
      <c r="A44" s="10">
        <v>14</v>
      </c>
      <c r="B44" s="10"/>
      <c r="C44" s="12" t="s">
        <v>92</v>
      </c>
      <c r="D44" s="13">
        <v>17</v>
      </c>
      <c r="E44" s="10" t="s">
        <v>21</v>
      </c>
      <c r="F44" s="10"/>
      <c r="G44" s="14">
        <v>0</v>
      </c>
      <c r="H44" s="14">
        <v>0</v>
      </c>
      <c r="I44" s="15">
        <v>0</v>
      </c>
      <c r="J44" s="15">
        <f>ROUND(H44*D44,0)</f>
        <v>0</v>
      </c>
    </row>
    <row r="45" spans="1:10" ht="38.25">
      <c r="A45" s="10">
        <v>15</v>
      </c>
      <c r="B45" s="10"/>
      <c r="C45" s="12" t="s">
        <v>95</v>
      </c>
      <c r="D45" s="13">
        <v>1</v>
      </c>
      <c r="E45" s="10" t="s">
        <v>17</v>
      </c>
      <c r="F45" s="10"/>
      <c r="G45" s="14">
        <v>0</v>
      </c>
      <c r="H45" s="14">
        <v>0</v>
      </c>
      <c r="I45" s="15">
        <v>0</v>
      </c>
      <c r="J45" s="15">
        <v>0</v>
      </c>
    </row>
    <row r="46" spans="1:10" ht="38.25">
      <c r="A46" s="10">
        <v>16</v>
      </c>
      <c r="B46" s="10"/>
      <c r="C46" s="12" t="s">
        <v>96</v>
      </c>
      <c r="D46" s="13">
        <v>1</v>
      </c>
      <c r="E46" s="10" t="s">
        <v>17</v>
      </c>
      <c r="F46" s="10"/>
      <c r="G46" s="14">
        <v>0</v>
      </c>
      <c r="H46" s="14">
        <v>0</v>
      </c>
      <c r="I46" s="15">
        <v>0</v>
      </c>
      <c r="J46" s="15">
        <v>0</v>
      </c>
    </row>
    <row r="47" spans="1:10" ht="38.25">
      <c r="A47" s="10">
        <v>17</v>
      </c>
      <c r="B47" s="10"/>
      <c r="C47" s="12" t="s">
        <v>97</v>
      </c>
      <c r="D47" s="13">
        <v>1</v>
      </c>
      <c r="E47" s="10" t="s">
        <v>17</v>
      </c>
      <c r="F47" s="10"/>
      <c r="G47" s="14">
        <v>0</v>
      </c>
      <c r="H47" s="14">
        <v>0</v>
      </c>
      <c r="I47" s="15">
        <v>0</v>
      </c>
      <c r="J47" s="15">
        <v>0</v>
      </c>
    </row>
    <row r="48" spans="1:10" ht="38.25">
      <c r="A48" s="10">
        <v>18</v>
      </c>
      <c r="B48" s="10"/>
      <c r="C48" s="12" t="s">
        <v>98</v>
      </c>
      <c r="D48" s="13">
        <v>2</v>
      </c>
      <c r="E48" s="10" t="s">
        <v>17</v>
      </c>
      <c r="F48" s="10"/>
      <c r="G48" s="14">
        <v>0</v>
      </c>
      <c r="H48" s="14">
        <v>0</v>
      </c>
      <c r="I48" s="15">
        <v>0</v>
      </c>
      <c r="J48" s="15">
        <v>0</v>
      </c>
    </row>
    <row r="49" spans="1:10" ht="38.25">
      <c r="A49" s="10">
        <v>19</v>
      </c>
      <c r="B49" s="10"/>
      <c r="C49" s="12" t="s">
        <v>99</v>
      </c>
      <c r="D49" s="13">
        <v>2</v>
      </c>
      <c r="E49" s="10" t="s">
        <v>93</v>
      </c>
      <c r="F49" s="10"/>
      <c r="G49" s="14">
        <v>0</v>
      </c>
      <c r="H49" s="14">
        <v>0</v>
      </c>
      <c r="I49" s="15">
        <v>0</v>
      </c>
      <c r="J49" s="15">
        <v>0</v>
      </c>
    </row>
    <row r="50" spans="1:10" ht="51">
      <c r="A50" s="10">
        <v>20</v>
      </c>
      <c r="B50" s="10"/>
      <c r="C50" s="12" t="s">
        <v>94</v>
      </c>
      <c r="D50" s="13">
        <v>40</v>
      </c>
      <c r="E50" s="10" t="s">
        <v>21</v>
      </c>
      <c r="F50" s="10"/>
      <c r="G50" s="14">
        <v>0</v>
      </c>
      <c r="H50" s="14">
        <v>0</v>
      </c>
      <c r="I50" s="15">
        <v>0</v>
      </c>
      <c r="J50" s="15">
        <v>0</v>
      </c>
    </row>
    <row r="51" spans="1:10" ht="25.5">
      <c r="A51" s="10">
        <v>21</v>
      </c>
      <c r="B51" s="10"/>
      <c r="C51" s="12" t="s">
        <v>100</v>
      </c>
      <c r="D51" s="13">
        <v>10</v>
      </c>
      <c r="E51" s="10" t="s">
        <v>21</v>
      </c>
      <c r="F51" s="10"/>
      <c r="G51" s="14">
        <v>0</v>
      </c>
      <c r="H51" s="14">
        <v>0</v>
      </c>
      <c r="I51" s="15">
        <v>0</v>
      </c>
      <c r="J51" s="15">
        <v>0</v>
      </c>
    </row>
    <row r="52" spans="1:10" ht="38.25">
      <c r="A52" s="10">
        <v>22</v>
      </c>
      <c r="C52" s="12" t="s">
        <v>101</v>
      </c>
      <c r="D52" s="13">
        <v>1.4</v>
      </c>
      <c r="E52" s="10" t="s">
        <v>84</v>
      </c>
      <c r="G52" s="14">
        <v>0</v>
      </c>
      <c r="H52" s="14">
        <v>0</v>
      </c>
      <c r="I52" s="15">
        <v>0</v>
      </c>
      <c r="J52" s="15">
        <v>0</v>
      </c>
    </row>
    <row r="53" spans="1:10" ht="25.5">
      <c r="A53" s="10">
        <v>23</v>
      </c>
      <c r="C53" s="12" t="s">
        <v>102</v>
      </c>
      <c r="D53" s="13">
        <v>1</v>
      </c>
      <c r="E53" s="10" t="s">
        <v>17</v>
      </c>
      <c r="G53" s="14">
        <v>0</v>
      </c>
      <c r="H53" s="14">
        <v>0</v>
      </c>
      <c r="I53" s="15">
        <v>0</v>
      </c>
      <c r="J53" s="15">
        <v>0</v>
      </c>
    </row>
    <row r="54" spans="3:10" s="7" customFormat="1" ht="14.25">
      <c r="C54" s="7" t="s">
        <v>18</v>
      </c>
      <c r="I54" s="8">
        <v>0</v>
      </c>
      <c r="J54" s="8">
        <v>0</v>
      </c>
    </row>
  </sheetData>
  <sheetProtection/>
  <printOptions gridLines="1" horizontalCentered="1"/>
  <pageMargins left="0.3" right="0.3" top="0.61" bottom="0.37" header="0.1" footer="0.1"/>
  <pageSetup firstPageNumber="1" useFirstPageNumber="1" horizontalDpi="300" verticalDpi="300" orientation="portrait" pageOrder="overThenDown" paperSize="9" r:id="rId1"/>
  <headerFooter alignWithMargins="0">
    <oddHeader>&amp;CFelvonulási létesítmények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Valkai Csaba</dc:creator>
  <cp:keywords/>
  <dc:description/>
  <cp:lastModifiedBy>mate</cp:lastModifiedBy>
  <dcterms:created xsi:type="dcterms:W3CDTF">2017-08-02T12:04:35Z</dcterms:created>
  <dcterms:modified xsi:type="dcterms:W3CDTF">2017-08-02T12:04:35Z</dcterms:modified>
  <cp:category/>
  <cp:version/>
  <cp:contentType/>
  <cp:contentStatus/>
</cp:coreProperties>
</file>